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4" activeTab="20"/>
  </bookViews>
  <sheets>
    <sheet name="Recap" sheetId="1" r:id="rId1"/>
    <sheet name="Seattle Supersonics" sheetId="2" r:id="rId2"/>
    <sheet name="Baltimore Bullets" sheetId="3" r:id="rId3"/>
    <sheet name="Boston Celtics" sheetId="4" r:id="rId4"/>
    <sheet name="Charlotte Hornets" sheetId="5" r:id="rId5"/>
    <sheet name="Chicago Bulls" sheetId="6" r:id="rId6"/>
    <sheet name="Buffalo Braves" sheetId="7" r:id="rId7"/>
    <sheet name="Detroit Pistons" sheetId="8" r:id="rId8"/>
    <sheet name="Milwaukee Bucks" sheetId="9" r:id="rId9"/>
    <sheet name="Kentucky Colonels" sheetId="10" r:id="rId10"/>
    <sheet name="Los Angeles Lakers" sheetId="11" r:id="rId11"/>
    <sheet name="Miami Redskins" sheetId="12" r:id="rId12"/>
    <sheet name="New York Knicks" sheetId="13" r:id="rId13"/>
    <sheet name="Golden State Warriors" sheetId="14" r:id="rId14"/>
    <sheet name="Rochester Royals" sheetId="15" r:id="rId15"/>
    <sheet name="Phoenix Suns" sheetId="16" r:id="rId16"/>
    <sheet name="Philadelphie Sixers" sheetId="17" r:id="rId17"/>
    <sheet name="San Antonio Texans" sheetId="18" r:id="rId18"/>
    <sheet name="San Francisco Workers" sheetId="19" r:id="rId19"/>
    <sheet name="Washington Capitols" sheetId="20" r:id="rId20"/>
    <sheet name="Cheyenne Chiefs" sheetId="21" r:id="rId21"/>
  </sheets>
  <definedNames/>
  <calcPr fullCalcOnLoad="1"/>
</workbook>
</file>

<file path=xl/sharedStrings.xml><?xml version="1.0" encoding="utf-8"?>
<sst xmlns="http://schemas.openxmlformats.org/spreadsheetml/2006/main" count="611" uniqueCount="361">
  <si>
    <t> #</t>
  </si>
  <si>
    <t> Team</t>
  </si>
  <si>
    <t>Salary</t>
  </si>
  <si>
    <t>Cap Room</t>
  </si>
  <si>
    <t>Warriors</t>
  </si>
  <si>
    <t>Celtics</t>
  </si>
  <si>
    <t>Redskins</t>
  </si>
  <si>
    <t>Pistons</t>
  </si>
  <si>
    <t>Lakers</t>
  </si>
  <si>
    <t>Knikerbockers</t>
  </si>
  <si>
    <t>Bullets</t>
  </si>
  <si>
    <t>Royals</t>
  </si>
  <si>
    <t>Capitols</t>
  </si>
  <si>
    <t>Saison</t>
  </si>
  <si>
    <t>SC</t>
  </si>
  <si>
    <t>HC</t>
  </si>
  <si>
    <t> Name</t>
  </si>
  <si>
    <t> Cut Salary</t>
  </si>
  <si>
    <t> Total Salary</t>
  </si>
  <si>
    <t>Salary Cap</t>
  </si>
  <si>
    <t>Hard Cap</t>
  </si>
  <si>
    <t>Hard cap room</t>
  </si>
  <si>
    <t>Baltimore Bullets</t>
  </si>
  <si>
    <t>Boston Celtics</t>
  </si>
  <si>
    <t>New York Knicks</t>
  </si>
  <si>
    <t>Rochester Royals</t>
  </si>
  <si>
    <t>Washington Capitols</t>
  </si>
  <si>
    <t>L'argent disponible sur votre Budget Room, sert pour embauché vos coachs et membre du staff</t>
  </si>
  <si>
    <t>Hard Cap Room</t>
  </si>
  <si>
    <t>Cut Player</t>
  </si>
  <si>
    <t>Cut Salary</t>
  </si>
  <si>
    <t>Kentucky Colonels</t>
  </si>
  <si>
    <t>San Francisco Workers</t>
  </si>
  <si>
    <t>Colonels</t>
  </si>
  <si>
    <t>Workers</t>
  </si>
  <si>
    <t>Miami Redskins</t>
  </si>
  <si>
    <t>Los Angeles Lakers</t>
  </si>
  <si>
    <t>Milwaukee Bucks</t>
  </si>
  <si>
    <t>San Antonio Texans</t>
  </si>
  <si>
    <t>Bucks</t>
  </si>
  <si>
    <t>Hornets</t>
  </si>
  <si>
    <t>Charlotte Hornets</t>
  </si>
  <si>
    <t>Chiefs</t>
  </si>
  <si>
    <t>Phoenix Suns</t>
  </si>
  <si>
    <t>Jim Barnett</t>
  </si>
  <si>
    <t>Larry Brown</t>
  </si>
  <si>
    <t>Rick Barry</t>
  </si>
  <si>
    <t>Suns</t>
  </si>
  <si>
    <t>Philadelphie Sixers</t>
  </si>
  <si>
    <t>Sixers</t>
  </si>
  <si>
    <t>Texans</t>
  </si>
  <si>
    <t>Detroit Pistons</t>
  </si>
  <si>
    <t>Mike Lewis</t>
  </si>
  <si>
    <t>Stew Johnsson</t>
  </si>
  <si>
    <t>Jerry Sloan</t>
  </si>
  <si>
    <t>Cazzie Russell</t>
  </si>
  <si>
    <t>Cheyenne Chiefs</t>
  </si>
  <si>
    <t>Gene Moore</t>
  </si>
  <si>
    <t>Dexter Westbrook</t>
  </si>
  <si>
    <t>Bulls</t>
  </si>
  <si>
    <t>Walt Frazier</t>
  </si>
  <si>
    <t>Tom Boerwinkle</t>
  </si>
  <si>
    <t>Artis Gilmore</t>
  </si>
  <si>
    <t>John Block</t>
  </si>
  <si>
    <t>Don Buse</t>
  </si>
  <si>
    <t>Larry Cannon</t>
  </si>
  <si>
    <t>Jo Jo White</t>
  </si>
  <si>
    <t>cut salary</t>
  </si>
  <si>
    <t>Julius Erving</t>
  </si>
  <si>
    <t>Sidney Wicks</t>
  </si>
  <si>
    <t>Rick Adelman</t>
  </si>
  <si>
    <t>Paul Loveday</t>
  </si>
  <si>
    <t>Ronald Taylor</t>
  </si>
  <si>
    <t>Seattle Supersonics</t>
  </si>
  <si>
    <t>Dan Issel</t>
  </si>
  <si>
    <t>Buffalo Braves</t>
  </si>
  <si>
    <t>Andrew Anderson</t>
  </si>
  <si>
    <t>Bob Horn</t>
  </si>
  <si>
    <t>Bob McAdoo</t>
  </si>
  <si>
    <t>Joe McDermott</t>
  </si>
  <si>
    <t>Bill Chamberlain</t>
  </si>
  <si>
    <t>Sonics</t>
  </si>
  <si>
    <t>Braves</t>
  </si>
  <si>
    <t>Donald Siddle</t>
  </si>
  <si>
    <t>Mike Newlin</t>
  </si>
  <si>
    <t>Kevin Porter</t>
  </si>
  <si>
    <t>Billy Knight</t>
  </si>
  <si>
    <t>Paul Westphal</t>
  </si>
  <si>
    <t>Charlie Scott</t>
  </si>
  <si>
    <t>Fred Brown</t>
  </si>
  <si>
    <t>Bill Walton</t>
  </si>
  <si>
    <t>James Silas</t>
  </si>
  <si>
    <t>Brian Winters</t>
  </si>
  <si>
    <t>John Gianelli</t>
  </si>
  <si>
    <t>Salaire Max</t>
  </si>
  <si>
    <t>0-6</t>
  </si>
  <si>
    <t>10+</t>
  </si>
  <si>
    <t>7 a10</t>
  </si>
  <si>
    <t>Salaire Minimum</t>
  </si>
  <si>
    <t>Bernie Williams</t>
  </si>
  <si>
    <t>Lou Hudson</t>
  </si>
  <si>
    <t>Ron Boone</t>
  </si>
  <si>
    <t>Ernie Johnsson</t>
  </si>
  <si>
    <t>1976-1977</t>
  </si>
  <si>
    <t>Reggie Bird</t>
  </si>
  <si>
    <t>Richie Garner</t>
  </si>
  <si>
    <t>Ralph Simpson</t>
  </si>
  <si>
    <t>Jamal Wilkes</t>
  </si>
  <si>
    <t>Larry Kenon</t>
  </si>
  <si>
    <t>Lloyd Neal</t>
  </si>
  <si>
    <t>Golden State Warriors</t>
  </si>
  <si>
    <t>Campy Russell</t>
  </si>
  <si>
    <t>Doug Collins</t>
  </si>
  <si>
    <t>Billy Cunningham</t>
  </si>
  <si>
    <t>Walt Wesley</t>
  </si>
  <si>
    <t>Gary Major</t>
  </si>
  <si>
    <t>Jimmy Walker</t>
  </si>
  <si>
    <t>Rich Kelley</t>
  </si>
  <si>
    <t>1977-1978</t>
  </si>
  <si>
    <t>Kevin Joyce</t>
  </si>
  <si>
    <t>Dennis Johnsson</t>
  </si>
  <si>
    <t>Caldwell Jones</t>
  </si>
  <si>
    <t>Leon Douglas</t>
  </si>
  <si>
    <t>Adrian Dantley</t>
  </si>
  <si>
    <t>John Williamson</t>
  </si>
  <si>
    <t>Joe Bryant</t>
  </si>
  <si>
    <t>Marvin Webster</t>
  </si>
  <si>
    <t>Tom Henderson</t>
  </si>
  <si>
    <t>Alex English</t>
  </si>
  <si>
    <t>John Drew</t>
  </si>
  <si>
    <t>Jim Brewer</t>
  </si>
  <si>
    <t>Ray Price</t>
  </si>
  <si>
    <t>Dan Roundfield</t>
  </si>
  <si>
    <t>Kevin Kunnert</t>
  </si>
  <si>
    <t>Rudy Hackett</t>
  </si>
  <si>
    <t>Dave Winfield</t>
  </si>
  <si>
    <t>David Vaughn</t>
  </si>
  <si>
    <t>John Brown</t>
  </si>
  <si>
    <t>Larry Lembo</t>
  </si>
  <si>
    <t>1978-1979</t>
  </si>
  <si>
    <t>George Gervin</t>
  </si>
  <si>
    <t>Lonnie Shelton</t>
  </si>
  <si>
    <t>Ralph Drollinger</t>
  </si>
  <si>
    <t>Chicago Bulls</t>
  </si>
  <si>
    <t>ML Carr</t>
  </si>
  <si>
    <t>George Thompson</t>
  </si>
  <si>
    <t>Ronald Frantz</t>
  </si>
  <si>
    <t>Bob McIntyre</t>
  </si>
  <si>
    <t>Moses Malone</t>
  </si>
  <si>
    <t>Dave Meyers</t>
  </si>
  <si>
    <t>Ron Kennedy</t>
  </si>
  <si>
    <t>Alvan Adams</t>
  </si>
  <si>
    <t>Gary Novak</t>
  </si>
  <si>
    <t>Junior Bridgeman</t>
  </si>
  <si>
    <t>Norm Nixon</t>
  </si>
  <si>
    <t>Marvin Barnes</t>
  </si>
  <si>
    <t>Cliff Meely</t>
  </si>
  <si>
    <t>Mickey Johnsson</t>
  </si>
  <si>
    <t>Quinn Buckner</t>
  </si>
  <si>
    <t>Scott Wedman</t>
  </si>
  <si>
    <t>Gary Brokaw</t>
  </si>
  <si>
    <t>Phil Smith</t>
  </si>
  <si>
    <t>Lionel Hollins</t>
  </si>
  <si>
    <t>Tom Holland</t>
  </si>
  <si>
    <t>Mike Casey</t>
  </si>
  <si>
    <t>Sam Lacey</t>
  </si>
  <si>
    <t>Jeff Van Breda Kolff</t>
  </si>
  <si>
    <t>Ron Haigler</t>
  </si>
  <si>
    <t>George Grams</t>
  </si>
  <si>
    <t>Sony Dove</t>
  </si>
  <si>
    <t>Bob Verga</t>
  </si>
  <si>
    <t>Julius Keye</t>
  </si>
  <si>
    <t>Ron Riley</t>
  </si>
  <si>
    <t>Bob Kauffman</t>
  </si>
  <si>
    <t>1979-1980</t>
  </si>
  <si>
    <t>John Irving</t>
  </si>
  <si>
    <t>Bernard King</t>
  </si>
  <si>
    <t>George Johnsson</t>
  </si>
  <si>
    <t>Charles Schmaus</t>
  </si>
  <si>
    <t>Don Ford</t>
  </si>
  <si>
    <t>Greg Ballard</t>
  </si>
  <si>
    <t>Steve Green</t>
  </si>
  <si>
    <t>Cedric Maxwell</t>
  </si>
  <si>
    <t>David Thompson</t>
  </si>
  <si>
    <t>Merlin Wilson</t>
  </si>
  <si>
    <t>Kevin Gervey</t>
  </si>
  <si>
    <t>Eddie Johnsson</t>
  </si>
  <si>
    <t>Bill Willougbhy</t>
  </si>
  <si>
    <t>Paul Griffins</t>
  </si>
  <si>
    <t>Jim mceloy</t>
  </si>
  <si>
    <t>World B Free</t>
  </si>
  <si>
    <t>Ricky Sobers</t>
  </si>
  <si>
    <t>Gerald Willett</t>
  </si>
  <si>
    <t>Rich Laurel</t>
  </si>
  <si>
    <t>John Laskowski</t>
  </si>
  <si>
    <t>Darryl Dawkins</t>
  </si>
  <si>
    <t>Roger Brown</t>
  </si>
  <si>
    <t>Bob Netlolicky</t>
  </si>
  <si>
    <t>Ken Booker</t>
  </si>
  <si>
    <t>Clifford Ray</t>
  </si>
  <si>
    <t>Bob Pressley</t>
  </si>
  <si>
    <t>Dave Robish</t>
  </si>
  <si>
    <t>Steve Turner</t>
  </si>
  <si>
    <t>Ben Monroe</t>
  </si>
  <si>
    <t>Spencer Haywood</t>
  </si>
  <si>
    <t>Sonny Parker</t>
  </si>
  <si>
    <t>Ron Perry</t>
  </si>
  <si>
    <t>John Warren</t>
  </si>
  <si>
    <t>Johnny Jones</t>
  </si>
  <si>
    <t>Nate Archibald</t>
  </si>
  <si>
    <t>Marv winkler</t>
  </si>
  <si>
    <t>1980-1981</t>
  </si>
  <si>
    <t>Otis Birdsong</t>
  </si>
  <si>
    <t>Kareem Abdul-Jabbar</t>
  </si>
  <si>
    <t>Rustie Clark</t>
  </si>
  <si>
    <t>Scott May</t>
  </si>
  <si>
    <t>Willie Smith</t>
  </si>
  <si>
    <t>Gary Schull</t>
  </si>
  <si>
    <t>Reggie Theus</t>
  </si>
  <si>
    <t>Bob Eliott</t>
  </si>
  <si>
    <t>Ben Poquette</t>
  </si>
  <si>
    <t>Mike Dunleavy SR</t>
  </si>
  <si>
    <t>Bob Carrington</t>
  </si>
  <si>
    <t>Dave Greenwood</t>
  </si>
  <si>
    <t>Earvin Johnsson</t>
  </si>
  <si>
    <t>Dave Cowens</t>
  </si>
  <si>
    <t>John Lucas</t>
  </si>
  <si>
    <t>Ray Epps</t>
  </si>
  <si>
    <t>Micheal Ray Richardson</t>
  </si>
  <si>
    <t>Tom Barker</t>
  </si>
  <si>
    <t>Jerry Thruston</t>
  </si>
  <si>
    <t>Larry Brewster</t>
  </si>
  <si>
    <t>Dave Corzine</t>
  </si>
  <si>
    <t>Robert Parish</t>
  </si>
  <si>
    <t>Steve Malovic</t>
  </si>
  <si>
    <t>Tree Rollins</t>
  </si>
  <si>
    <t>Larry Kennon</t>
  </si>
  <si>
    <t>Abdul Jeelani</t>
  </si>
  <si>
    <t>Calvin Brown</t>
  </si>
  <si>
    <t>Walter Davis</t>
  </si>
  <si>
    <t>Lloyd Walton</t>
  </si>
  <si>
    <t>Larry Bird</t>
  </si>
  <si>
    <t>Robert Reid</t>
  </si>
  <si>
    <t>Rickey Green</t>
  </si>
  <si>
    <t>Bob Fullarton</t>
  </si>
  <si>
    <t>lc mason</t>
  </si>
  <si>
    <t>Skip Howard</t>
  </si>
  <si>
    <t>Ken Spain</t>
  </si>
  <si>
    <t>Gary Williams</t>
  </si>
  <si>
    <t>Elvin Hayes</t>
  </si>
  <si>
    <t>Dick Garette</t>
  </si>
  <si>
    <t>Henry Bibby</t>
  </si>
  <si>
    <t>Jeff Newman</t>
  </si>
  <si>
    <t>Rudy Tomjanovich</t>
  </si>
  <si>
    <t>Floyd Kerr</t>
  </si>
  <si>
    <t>Kenny McIntosh</t>
  </si>
  <si>
    <t>John Beasley</t>
  </si>
  <si>
    <t>Williams Pickens</t>
  </si>
  <si>
    <t>Bill Small</t>
  </si>
  <si>
    <t>Warren Sallade</t>
  </si>
  <si>
    <t>Leon Clark</t>
  </si>
  <si>
    <t>Rick Robinson</t>
  </si>
  <si>
    <t>John Ribock</t>
  </si>
  <si>
    <t>Don Adam</t>
  </si>
  <si>
    <t>Larry Miller</t>
  </si>
  <si>
    <t>Major Jones</t>
  </si>
  <si>
    <t>John Smith</t>
  </si>
  <si>
    <t>Jimmie Baker</t>
  </si>
  <si>
    <t>Glen Price</t>
  </si>
  <si>
    <t>George McGinnis</t>
  </si>
  <si>
    <t>Don Smith</t>
  </si>
  <si>
    <t>Collis Temple</t>
  </si>
  <si>
    <t>Seymour Reed</t>
  </si>
  <si>
    <t>Roland West</t>
  </si>
  <si>
    <t>Gene Little</t>
  </si>
  <si>
    <t>Richie Moore</t>
  </si>
  <si>
    <t>Rick Dean</t>
  </si>
  <si>
    <t>Lee Davis</t>
  </si>
  <si>
    <t>Ron Sanford</t>
  </si>
  <si>
    <t>Jon McGlocklin</t>
  </si>
  <si>
    <t>Swen Nater</t>
  </si>
  <si>
    <t>rich niemann</t>
  </si>
  <si>
    <t>Maurice Lucas</t>
  </si>
  <si>
    <t>Gary Freeman</t>
  </si>
  <si>
    <t>Bill Bunting</t>
  </si>
  <si>
    <t>Gus Williams</t>
  </si>
  <si>
    <t>Fessor Leonard</t>
  </si>
  <si>
    <t>Larue Martin</t>
  </si>
  <si>
    <t>Gordon Harris</t>
  </si>
  <si>
    <t>Don Ward</t>
  </si>
  <si>
    <t>Henry Akins</t>
  </si>
  <si>
    <t>Dave Nash</t>
  </si>
  <si>
    <t>Joe Meriweather</t>
  </si>
  <si>
    <t>Jim Caldwell</t>
  </si>
  <si>
    <t xml:space="preserve">Richard Wshington </t>
  </si>
  <si>
    <t>Tom Riker</t>
  </si>
  <si>
    <t>Bobby Jones</t>
  </si>
  <si>
    <t>Wardell Jackson</t>
  </si>
  <si>
    <t>Ernie Flemming</t>
  </si>
  <si>
    <t>Myron Jordan</t>
  </si>
  <si>
    <t>Cahrles Johnsson</t>
  </si>
  <si>
    <t>Willie McCarter</t>
  </si>
  <si>
    <t>Ted McClain</t>
  </si>
  <si>
    <t>Steve Nisensson</t>
  </si>
  <si>
    <t>Manny Leaks</t>
  </si>
  <si>
    <t>Steve Patersson</t>
  </si>
  <si>
    <t>otto Moore</t>
  </si>
  <si>
    <t>Loy Peterson</t>
  </si>
  <si>
    <t>Brady Allen</t>
  </si>
  <si>
    <t>1981-1982</t>
  </si>
  <si>
    <t>Glen Mosley</t>
  </si>
  <si>
    <t>Jim Paxson</t>
  </si>
  <si>
    <t>Osborne Lockhart</t>
  </si>
  <si>
    <t>Jack Sikma</t>
  </si>
  <si>
    <t>Bob Elmore</t>
  </si>
  <si>
    <t>Mark Landsberger</t>
  </si>
  <si>
    <t>Dudley Bradley</t>
  </si>
  <si>
    <t>Mike Bratz</t>
  </si>
  <si>
    <t>Bob Dambeidge</t>
  </si>
  <si>
    <t>Phil Ford</t>
  </si>
  <si>
    <t>Mychal Thompson</t>
  </si>
  <si>
    <t>Keith Herron</t>
  </si>
  <si>
    <t>Neal Walks</t>
  </si>
  <si>
    <t>Ernie Grunfeld</t>
  </si>
  <si>
    <t>Glen Gondrezick</t>
  </si>
  <si>
    <t>Darreell Griffith</t>
  </si>
  <si>
    <t>Brad Davis</t>
  </si>
  <si>
    <t>Kyle Macy</t>
  </si>
  <si>
    <t>Bernard Toone</t>
  </si>
  <si>
    <t>Bob Rules</t>
  </si>
  <si>
    <t>Bill Cartwright</t>
  </si>
  <si>
    <t>Marques Johnsson</t>
  </si>
  <si>
    <t>Jeff Wilkins</t>
  </si>
  <si>
    <t>Eddie Jordan</t>
  </si>
  <si>
    <t>Earl Evans</t>
  </si>
  <si>
    <t>Lucius Allen</t>
  </si>
  <si>
    <t>Wilson Washington</t>
  </si>
  <si>
    <t>Purvis Short</t>
  </si>
  <si>
    <t>Toby Knight</t>
  </si>
  <si>
    <t>Mark Eaton</t>
  </si>
  <si>
    <t>John Long</t>
  </si>
  <si>
    <t>Bob Wilkerson</t>
  </si>
  <si>
    <t>Steve Honeycutt</t>
  </si>
  <si>
    <t>Kiki Vandeweghe</t>
  </si>
  <si>
    <t>Vinnie Johnsson</t>
  </si>
  <si>
    <t>Tom Owens</t>
  </si>
  <si>
    <t>Willis Reed</t>
  </si>
  <si>
    <t>Pete Maravich</t>
  </si>
  <si>
    <t>Bob Nash</t>
  </si>
  <si>
    <t>Alvin Scott</t>
  </si>
  <si>
    <t>Billy Cunningam</t>
  </si>
  <si>
    <t>Elmore Smith</t>
  </si>
  <si>
    <t>Willie Norwood</t>
  </si>
  <si>
    <t>Kareem Adbul Jabbar</t>
  </si>
  <si>
    <t>Ronald Franz</t>
  </si>
  <si>
    <t>Ted Mcclain</t>
  </si>
  <si>
    <t>Rick Roberson</t>
  </si>
  <si>
    <t>Wilbert Robinson</t>
  </si>
  <si>
    <t>Willie Wise</t>
  </si>
  <si>
    <t>Dick Garett</t>
  </si>
  <si>
    <t>Marshall Rogers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</si>
</sst>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#,##0_ ;\-#,##0\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006B42"/>
        <bgColor indexed="64"/>
      </patternFill>
    </fill>
    <fill>
      <patternFill patternType="solid">
        <fgColor rgb="FFC32C3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48CA5"/>
        <bgColor indexed="64"/>
      </patternFill>
    </fill>
    <fill>
      <patternFill patternType="solid">
        <fgColor rgb="FF52005B"/>
        <bgColor indexed="64"/>
      </patternFill>
    </fill>
    <fill>
      <patternFill patternType="solid">
        <fgColor rgb="FF2E40B8"/>
        <bgColor indexed="64"/>
      </patternFill>
    </fill>
    <fill>
      <patternFill patternType="solid">
        <fgColor rgb="FF002942"/>
        <bgColor indexed="64"/>
      </patternFill>
    </fill>
    <fill>
      <patternFill patternType="solid">
        <fgColor rgb="FFED164B"/>
        <bgColor indexed="64"/>
      </patternFill>
    </fill>
    <fill>
      <patternFill patternType="solid">
        <fgColor rgb="FF6C307A"/>
        <bgColor indexed="64"/>
      </patternFill>
    </fill>
    <fill>
      <patternFill patternType="solid">
        <fgColor rgb="FFB2621B"/>
        <bgColor indexed="64"/>
      </patternFill>
    </fill>
    <fill>
      <patternFill patternType="solid">
        <fgColor rgb="FF30639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62C3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left" vertical="center" wrapText="1"/>
    </xf>
    <xf numFmtId="0" fontId="42" fillId="34" borderId="0" xfId="0" applyFont="1" applyFill="1" applyAlignment="1">
      <alignment horizontal="center" vertical="center" wrapText="1"/>
    </xf>
    <xf numFmtId="165" fontId="42" fillId="34" borderId="0" xfId="46" applyFont="1" applyFill="1" applyAlignment="1">
      <alignment horizontal="center" vertical="center" wrapText="1"/>
    </xf>
    <xf numFmtId="165" fontId="42" fillId="35" borderId="0" xfId="46" applyFont="1" applyFill="1" applyAlignment="1">
      <alignment horizontal="center" vertical="center" wrapText="1"/>
    </xf>
    <xf numFmtId="165" fontId="42" fillId="35" borderId="10" xfId="46" applyFont="1" applyFill="1" applyBorder="1" applyAlignment="1">
      <alignment horizontal="center" vertical="center" wrapText="1"/>
    </xf>
    <xf numFmtId="165" fontId="42" fillId="34" borderId="10" xfId="46" applyFont="1" applyFill="1" applyBorder="1" applyAlignment="1">
      <alignment horizontal="center" vertical="center" wrapText="1"/>
    </xf>
    <xf numFmtId="165" fontId="42" fillId="34" borderId="11" xfId="46" applyFont="1" applyFill="1" applyBorder="1" applyAlignment="1">
      <alignment horizontal="center" vertical="center" wrapText="1"/>
    </xf>
    <xf numFmtId="165" fontId="42" fillId="34" borderId="12" xfId="46" applyFont="1" applyFill="1" applyBorder="1" applyAlignment="1">
      <alignment horizontal="center" vertical="center" wrapText="1"/>
    </xf>
    <xf numFmtId="0" fontId="41" fillId="36" borderId="0" xfId="0" applyFont="1" applyFill="1" applyAlignment="1">
      <alignment horizontal="center" vertical="center" wrapText="1"/>
    </xf>
    <xf numFmtId="0" fontId="41" fillId="37" borderId="13" xfId="0" applyFont="1" applyFill="1" applyBorder="1" applyAlignment="1">
      <alignment horizontal="center" vertical="center" wrapText="1"/>
    </xf>
    <xf numFmtId="0" fontId="41" fillId="37" borderId="14" xfId="0" applyFont="1" applyFill="1" applyBorder="1" applyAlignment="1">
      <alignment horizontal="center" vertical="center" wrapText="1"/>
    </xf>
    <xf numFmtId="165" fontId="42" fillId="34" borderId="15" xfId="46" applyFont="1" applyFill="1" applyBorder="1" applyAlignment="1">
      <alignment horizontal="center" vertical="center" wrapText="1"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3" xfId="0" applyFont="1" applyFill="1" applyBorder="1" applyAlignment="1">
      <alignment horizontal="center" vertical="center" wrapText="1"/>
    </xf>
    <xf numFmtId="0" fontId="41" fillId="39" borderId="13" xfId="0" applyFont="1" applyFill="1" applyBorder="1" applyAlignment="1">
      <alignment horizontal="center" vertical="center" wrapText="1"/>
    </xf>
    <xf numFmtId="0" fontId="41" fillId="39" borderId="14" xfId="0" applyFont="1" applyFill="1" applyBorder="1" applyAlignment="1">
      <alignment horizontal="center" vertical="center" wrapText="1"/>
    </xf>
    <xf numFmtId="0" fontId="43" fillId="40" borderId="14" xfId="0" applyFont="1" applyFill="1" applyBorder="1" applyAlignment="1">
      <alignment horizontal="center" vertical="center" wrapText="1"/>
    </xf>
    <xf numFmtId="0" fontId="43" fillId="40" borderId="13" xfId="0" applyFont="1" applyFill="1" applyBorder="1" applyAlignment="1">
      <alignment horizontal="center" vertical="center" wrapText="1"/>
    </xf>
    <xf numFmtId="0" fontId="41" fillId="41" borderId="14" xfId="0" applyFont="1" applyFill="1" applyBorder="1" applyAlignment="1">
      <alignment horizontal="left" vertical="center" wrapText="1"/>
    </xf>
    <xf numFmtId="0" fontId="41" fillId="4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41" borderId="14" xfId="0" applyFont="1" applyFill="1" applyBorder="1" applyAlignment="1">
      <alignment horizontal="center" vertical="center" wrapText="1"/>
    </xf>
    <xf numFmtId="0" fontId="41" fillId="41" borderId="13" xfId="0" applyFont="1" applyFill="1" applyBorder="1" applyAlignment="1">
      <alignment horizontal="center" vertical="center" wrapText="1"/>
    </xf>
    <xf numFmtId="0" fontId="41" fillId="42" borderId="0" xfId="0" applyFont="1" applyFill="1" applyAlignment="1">
      <alignment horizontal="center" vertical="center" wrapText="1"/>
    </xf>
    <xf numFmtId="0" fontId="41" fillId="42" borderId="14" xfId="0" applyFont="1" applyFill="1" applyBorder="1" applyAlignment="1">
      <alignment horizontal="center" vertical="center" wrapText="1"/>
    </xf>
    <xf numFmtId="0" fontId="41" fillId="42" borderId="13" xfId="0" applyFont="1" applyFill="1" applyBorder="1" applyAlignment="1">
      <alignment horizontal="center" vertical="center" wrapText="1"/>
    </xf>
    <xf numFmtId="0" fontId="41" fillId="43" borderId="0" xfId="0" applyFont="1" applyFill="1" applyAlignment="1">
      <alignment horizontal="center" vertical="center" wrapText="1"/>
    </xf>
    <xf numFmtId="0" fontId="41" fillId="43" borderId="14" xfId="0" applyFont="1" applyFill="1" applyBorder="1" applyAlignment="1">
      <alignment horizontal="center" vertical="center" wrapText="1"/>
    </xf>
    <xf numFmtId="0" fontId="41" fillId="43" borderId="13" xfId="0" applyFont="1" applyFill="1" applyBorder="1" applyAlignment="1">
      <alignment horizontal="center" vertical="center" wrapText="1"/>
    </xf>
    <xf numFmtId="0" fontId="43" fillId="40" borderId="0" xfId="0" applyFont="1" applyFill="1" applyAlignment="1">
      <alignment horizontal="center" vertical="center" wrapText="1"/>
    </xf>
    <xf numFmtId="0" fontId="43" fillId="44" borderId="0" xfId="0" applyFont="1" applyFill="1" applyAlignment="1">
      <alignment horizontal="center" vertical="center" wrapText="1"/>
    </xf>
    <xf numFmtId="0" fontId="43" fillId="44" borderId="14" xfId="0" applyFont="1" applyFill="1" applyBorder="1" applyAlignment="1">
      <alignment horizontal="center" vertical="center" wrapText="1"/>
    </xf>
    <xf numFmtId="0" fontId="43" fillId="44" borderId="13" xfId="0" applyFont="1" applyFill="1" applyBorder="1" applyAlignment="1">
      <alignment horizontal="center" vertical="center" wrapText="1"/>
    </xf>
    <xf numFmtId="0" fontId="41" fillId="39" borderId="0" xfId="0" applyFont="1" applyFill="1" applyAlignment="1">
      <alignment horizontal="center" vertical="center" wrapText="1"/>
    </xf>
    <xf numFmtId="0" fontId="41" fillId="38" borderId="0" xfId="0" applyFont="1" applyFill="1" applyAlignment="1">
      <alignment horizontal="center" vertical="center" wrapText="1"/>
    </xf>
    <xf numFmtId="0" fontId="41" fillId="37" borderId="0" xfId="0" applyFont="1" applyFill="1" applyAlignment="1">
      <alignment horizontal="center" vertical="center" wrapText="1"/>
    </xf>
    <xf numFmtId="0" fontId="41" fillId="37" borderId="16" xfId="0" applyFont="1" applyFill="1" applyBorder="1" applyAlignment="1">
      <alignment horizontal="center" vertical="center" wrapText="1"/>
    </xf>
    <xf numFmtId="0" fontId="41" fillId="37" borderId="17" xfId="0" applyFont="1" applyFill="1" applyBorder="1" applyAlignment="1">
      <alignment horizontal="center" vertical="center" wrapText="1"/>
    </xf>
    <xf numFmtId="0" fontId="41" fillId="37" borderId="18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45" borderId="0" xfId="0" applyFont="1" applyFill="1" applyAlignment="1">
      <alignment horizontal="left" vertical="center" wrapText="1"/>
    </xf>
    <xf numFmtId="0" fontId="41" fillId="45" borderId="14" xfId="0" applyFont="1" applyFill="1" applyBorder="1" applyAlignment="1">
      <alignment horizontal="center" vertical="center" wrapText="1"/>
    </xf>
    <xf numFmtId="0" fontId="41" fillId="45" borderId="13" xfId="0" applyFont="1" applyFill="1" applyBorder="1" applyAlignment="1">
      <alignment horizontal="center" vertical="center" wrapText="1"/>
    </xf>
    <xf numFmtId="0" fontId="41" fillId="46" borderId="0" xfId="0" applyFont="1" applyFill="1" applyAlignment="1">
      <alignment horizontal="center" vertical="center" wrapText="1"/>
    </xf>
    <xf numFmtId="0" fontId="41" fillId="46" borderId="14" xfId="0" applyFont="1" applyFill="1" applyBorder="1" applyAlignment="1">
      <alignment horizontal="center" vertical="center" wrapText="1"/>
    </xf>
    <xf numFmtId="0" fontId="41" fillId="46" borderId="13" xfId="0" applyFont="1" applyFill="1" applyBorder="1" applyAlignment="1">
      <alignment horizontal="center" vertical="center" wrapText="1"/>
    </xf>
    <xf numFmtId="0" fontId="41" fillId="47" borderId="0" xfId="0" applyFont="1" applyFill="1" applyAlignment="1">
      <alignment horizontal="center" vertical="center" wrapText="1"/>
    </xf>
    <xf numFmtId="0" fontId="41" fillId="47" borderId="14" xfId="0" applyFont="1" applyFill="1" applyBorder="1" applyAlignment="1">
      <alignment horizontal="center" vertical="center" wrapText="1"/>
    </xf>
    <xf numFmtId="0" fontId="41" fillId="47" borderId="13" xfId="0" applyFont="1" applyFill="1" applyBorder="1" applyAlignment="1">
      <alignment horizontal="center" vertical="center" wrapText="1"/>
    </xf>
    <xf numFmtId="0" fontId="43" fillId="48" borderId="0" xfId="0" applyFont="1" applyFill="1" applyAlignment="1">
      <alignment horizontal="center" vertical="center" wrapText="1"/>
    </xf>
    <xf numFmtId="0" fontId="43" fillId="48" borderId="14" xfId="0" applyFont="1" applyFill="1" applyBorder="1" applyAlignment="1">
      <alignment horizontal="center" vertical="center" wrapText="1"/>
    </xf>
    <xf numFmtId="0" fontId="43" fillId="48" borderId="13" xfId="0" applyFont="1" applyFill="1" applyBorder="1" applyAlignment="1">
      <alignment horizontal="center" vertical="center" wrapText="1"/>
    </xf>
    <xf numFmtId="0" fontId="43" fillId="49" borderId="0" xfId="0" applyFont="1" applyFill="1" applyAlignment="1">
      <alignment horizontal="center" vertical="center" wrapText="1"/>
    </xf>
    <xf numFmtId="0" fontId="43" fillId="49" borderId="14" xfId="0" applyFont="1" applyFill="1" applyBorder="1" applyAlignment="1">
      <alignment horizontal="center" vertical="center" wrapText="1"/>
    </xf>
    <xf numFmtId="0" fontId="43" fillId="49" borderId="13" xfId="0" applyFont="1" applyFill="1" applyBorder="1" applyAlignment="1">
      <alignment horizontal="center" vertical="center" wrapText="1"/>
    </xf>
    <xf numFmtId="0" fontId="43" fillId="50" borderId="0" xfId="0" applyFont="1" applyFill="1" applyAlignment="1">
      <alignment horizontal="center" vertical="center" wrapText="1"/>
    </xf>
    <xf numFmtId="0" fontId="43" fillId="50" borderId="14" xfId="0" applyFont="1" applyFill="1" applyBorder="1" applyAlignment="1">
      <alignment horizontal="center" vertical="center" wrapText="1"/>
    </xf>
    <xf numFmtId="0" fontId="43" fillId="50" borderId="13" xfId="0" applyFont="1" applyFill="1" applyBorder="1" applyAlignment="1">
      <alignment horizontal="center" vertical="center" wrapText="1"/>
    </xf>
    <xf numFmtId="0" fontId="43" fillId="48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43" fillId="48" borderId="21" xfId="0" applyFont="1" applyFill="1" applyBorder="1" applyAlignment="1">
      <alignment horizontal="center" vertical="center" wrapText="1"/>
    </xf>
    <xf numFmtId="0" fontId="43" fillId="48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0" fillId="0" borderId="10" xfId="46" applyBorder="1" applyAlignment="1">
      <alignment/>
    </xf>
    <xf numFmtId="0" fontId="0" fillId="0" borderId="10" xfId="46" applyNumberFormat="1" applyBorder="1" applyAlignment="1">
      <alignment horizontal="center"/>
    </xf>
    <xf numFmtId="165" fontId="42" fillId="34" borderId="23" xfId="46" applyFont="1" applyFill="1" applyBorder="1" applyAlignment="1">
      <alignment horizontal="center" vertical="center" wrapText="1"/>
    </xf>
    <xf numFmtId="165" fontId="42" fillId="35" borderId="10" xfId="46" applyFont="1" applyFill="1" applyBorder="1" applyAlignment="1">
      <alignment horizontal="center" vertical="center" wrapText="1"/>
    </xf>
    <xf numFmtId="165" fontId="42" fillId="34" borderId="10" xfId="46" applyFont="1" applyFill="1" applyBorder="1" applyAlignment="1">
      <alignment horizontal="center" vertical="center" wrapText="1"/>
    </xf>
    <xf numFmtId="165" fontId="42" fillId="35" borderId="23" xfId="46" applyFont="1" applyFill="1" applyBorder="1" applyAlignment="1">
      <alignment horizontal="center" vertical="center" wrapText="1"/>
    </xf>
    <xf numFmtId="0" fontId="43" fillId="51" borderId="19" xfId="0" applyFont="1" applyFill="1" applyBorder="1" applyAlignment="1">
      <alignment horizontal="center" vertical="center" wrapText="1"/>
    </xf>
    <xf numFmtId="0" fontId="43" fillId="51" borderId="21" xfId="0" applyFont="1" applyFill="1" applyBorder="1" applyAlignment="1">
      <alignment horizontal="center" vertical="center" wrapText="1"/>
    </xf>
    <xf numFmtId="0" fontId="43" fillId="52" borderId="19" xfId="0" applyFont="1" applyFill="1" applyBorder="1" applyAlignment="1">
      <alignment horizontal="center" vertical="center" wrapText="1"/>
    </xf>
    <xf numFmtId="0" fontId="43" fillId="52" borderId="21" xfId="0" applyFont="1" applyFill="1" applyBorder="1" applyAlignment="1">
      <alignment horizontal="center" vertical="center" wrapText="1"/>
    </xf>
    <xf numFmtId="165" fontId="42" fillId="35" borderId="11" xfId="46" applyFont="1" applyFill="1" applyBorder="1" applyAlignment="1">
      <alignment horizontal="center" vertical="center" wrapText="1"/>
    </xf>
    <xf numFmtId="0" fontId="41" fillId="53" borderId="0" xfId="0" applyFont="1" applyFill="1" applyAlignment="1">
      <alignment horizontal="center" vertical="center" wrapText="1"/>
    </xf>
    <xf numFmtId="0" fontId="39" fillId="0" borderId="24" xfId="0" applyFont="1" applyBorder="1" applyAlignment="1">
      <alignment horizontal="center"/>
    </xf>
    <xf numFmtId="0" fontId="39" fillId="0" borderId="24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67" fontId="39" fillId="0" borderId="26" xfId="0" applyNumberFormat="1" applyFont="1" applyBorder="1" applyAlignment="1">
      <alignment horizontal="center"/>
    </xf>
    <xf numFmtId="167" fontId="39" fillId="0" borderId="27" xfId="0" applyNumberFormat="1" applyFont="1" applyBorder="1" applyAlignment="1">
      <alignment horizontal="center"/>
    </xf>
    <xf numFmtId="164" fontId="39" fillId="0" borderId="26" xfId="46" applyNumberFormat="1" applyFont="1" applyBorder="1" applyAlignment="1">
      <alignment/>
    </xf>
    <xf numFmtId="164" fontId="39" fillId="0" borderId="27" xfId="46" applyNumberFormat="1" applyFont="1" applyBorder="1" applyAlignment="1">
      <alignment/>
    </xf>
    <xf numFmtId="0" fontId="39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6" sqref="A6:A25"/>
    </sheetView>
  </sheetViews>
  <sheetFormatPr defaultColWidth="11.421875" defaultRowHeight="15"/>
  <cols>
    <col min="2" max="2" width="15.7109375" style="0" customWidth="1"/>
    <col min="3" max="3" width="13.00390625" style="0" bestFit="1" customWidth="1"/>
    <col min="9" max="9" width="12.8515625" style="0" bestFit="1" customWidth="1"/>
  </cols>
  <sheetData>
    <row r="1" spans="1:13" ht="15.75" thickBot="1">
      <c r="A1" s="65" t="s">
        <v>13</v>
      </c>
      <c r="B1" s="67">
        <v>1977</v>
      </c>
      <c r="H1" s="85" t="s">
        <v>94</v>
      </c>
      <c r="I1" s="86"/>
      <c r="L1" s="87" t="s">
        <v>98</v>
      </c>
      <c r="M1" s="86"/>
    </row>
    <row r="2" spans="1:13" ht="15">
      <c r="A2" s="65" t="s">
        <v>14</v>
      </c>
      <c r="B2" s="66">
        <v>850000</v>
      </c>
      <c r="H2" s="78" t="s">
        <v>95</v>
      </c>
      <c r="I2" s="81">
        <f>B2*0.25</f>
        <v>212500</v>
      </c>
      <c r="L2" s="78">
        <v>0</v>
      </c>
      <c r="M2" s="83">
        <v>6460</v>
      </c>
    </row>
    <row r="3" spans="1:13" ht="15">
      <c r="A3" s="65" t="s">
        <v>15</v>
      </c>
      <c r="B3" s="66">
        <v>1000000</v>
      </c>
      <c r="H3" s="79" t="s">
        <v>97</v>
      </c>
      <c r="I3" s="81">
        <f>B2*0.3</f>
        <v>255000</v>
      </c>
      <c r="L3" s="78">
        <v>1</v>
      </c>
      <c r="M3" s="83">
        <v>9435</v>
      </c>
    </row>
    <row r="4" spans="8:13" ht="15.75" thickBot="1">
      <c r="H4" s="80" t="s">
        <v>96</v>
      </c>
      <c r="I4" s="82">
        <f>B2*0.35</f>
        <v>297500</v>
      </c>
      <c r="L4" s="78">
        <v>2</v>
      </c>
      <c r="M4" s="83">
        <v>10985</v>
      </c>
    </row>
    <row r="5" spans="1:13" ht="25.5">
      <c r="A5" s="1" t="s">
        <v>0</v>
      </c>
      <c r="B5" s="2" t="s">
        <v>1</v>
      </c>
      <c r="C5" s="1" t="s">
        <v>2</v>
      </c>
      <c r="D5" s="1" t="s">
        <v>3</v>
      </c>
      <c r="E5" s="1" t="s">
        <v>28</v>
      </c>
      <c r="L5" s="78">
        <v>3</v>
      </c>
      <c r="M5" s="83">
        <v>11475</v>
      </c>
    </row>
    <row r="6" spans="1:13" ht="15">
      <c r="A6" s="3">
        <v>1</v>
      </c>
      <c r="B6" t="s">
        <v>40</v>
      </c>
      <c r="C6" s="4">
        <v>95208</v>
      </c>
      <c r="D6" s="4">
        <f aca="true" t="shared" si="0" ref="D6:D25">$B$2-C6</f>
        <v>754792</v>
      </c>
      <c r="E6" s="4">
        <f aca="true" t="shared" si="1" ref="E6:E25">$B$3-C6</f>
        <v>904792</v>
      </c>
      <c r="L6" s="78">
        <v>4</v>
      </c>
      <c r="M6" s="83">
        <v>11985</v>
      </c>
    </row>
    <row r="7" spans="1:13" ht="15">
      <c r="A7" s="3">
        <v>2</v>
      </c>
      <c r="B7" t="s">
        <v>4</v>
      </c>
      <c r="C7" s="5">
        <v>184478</v>
      </c>
      <c r="D7" s="4">
        <f t="shared" si="0"/>
        <v>665522</v>
      </c>
      <c r="E7" s="4">
        <f t="shared" si="1"/>
        <v>815522</v>
      </c>
      <c r="L7" s="78">
        <v>5</v>
      </c>
      <c r="M7" s="83">
        <v>13175</v>
      </c>
    </row>
    <row r="8" spans="1:13" ht="15">
      <c r="A8" s="3">
        <v>3</v>
      </c>
      <c r="B8" t="s">
        <v>39</v>
      </c>
      <c r="C8" s="4">
        <v>260438</v>
      </c>
      <c r="D8" s="4">
        <f t="shared" si="0"/>
        <v>589562</v>
      </c>
      <c r="E8" s="4">
        <f t="shared" si="1"/>
        <v>739562</v>
      </c>
      <c r="L8" s="78">
        <v>6</v>
      </c>
      <c r="M8" s="83">
        <v>14535</v>
      </c>
    </row>
    <row r="9" spans="1:13" ht="15">
      <c r="A9" s="3">
        <v>4</v>
      </c>
      <c r="B9" t="s">
        <v>82</v>
      </c>
      <c r="C9" s="5">
        <v>271647</v>
      </c>
      <c r="D9" s="4">
        <f t="shared" si="0"/>
        <v>578353</v>
      </c>
      <c r="E9" s="4">
        <f t="shared" si="1"/>
        <v>728353</v>
      </c>
      <c r="L9" s="78">
        <v>7</v>
      </c>
      <c r="M9" s="83">
        <v>15725</v>
      </c>
    </row>
    <row r="10" spans="1:13" ht="15">
      <c r="A10" s="3">
        <v>5</v>
      </c>
      <c r="B10" t="s">
        <v>11</v>
      </c>
      <c r="C10" s="4">
        <v>333233</v>
      </c>
      <c r="D10" s="4">
        <f t="shared" si="0"/>
        <v>516767</v>
      </c>
      <c r="E10" s="4">
        <f t="shared" si="1"/>
        <v>666767</v>
      </c>
      <c r="L10" s="78">
        <v>8</v>
      </c>
      <c r="M10" s="83">
        <v>18034</v>
      </c>
    </row>
    <row r="11" spans="1:13" ht="15">
      <c r="A11" s="3">
        <v>6</v>
      </c>
      <c r="B11" t="s">
        <v>49</v>
      </c>
      <c r="C11" s="5">
        <v>373695</v>
      </c>
      <c r="D11" s="4">
        <f t="shared" si="0"/>
        <v>476305</v>
      </c>
      <c r="E11" s="4">
        <f t="shared" si="1"/>
        <v>626305</v>
      </c>
      <c r="L11" s="78">
        <v>9</v>
      </c>
      <c r="M11" s="83">
        <v>19550</v>
      </c>
    </row>
    <row r="12" spans="1:13" ht="15.75" thickBot="1">
      <c r="A12" s="3">
        <v>7</v>
      </c>
      <c r="B12" t="s">
        <v>5</v>
      </c>
      <c r="C12" s="5">
        <v>405946</v>
      </c>
      <c r="D12" s="4">
        <f t="shared" si="0"/>
        <v>444054</v>
      </c>
      <c r="E12" s="4">
        <f t="shared" si="1"/>
        <v>594054</v>
      </c>
      <c r="L12" s="80" t="s">
        <v>96</v>
      </c>
      <c r="M12" s="84">
        <v>20230</v>
      </c>
    </row>
    <row r="13" spans="1:5" ht="15">
      <c r="A13" s="3">
        <v>8</v>
      </c>
      <c r="B13" t="s">
        <v>34</v>
      </c>
      <c r="C13" s="5">
        <v>488174</v>
      </c>
      <c r="D13" s="4">
        <f t="shared" si="0"/>
        <v>361826</v>
      </c>
      <c r="E13" s="4">
        <f t="shared" si="1"/>
        <v>511826</v>
      </c>
    </row>
    <row r="14" spans="1:5" ht="15">
      <c r="A14" s="3">
        <v>9</v>
      </c>
      <c r="B14" t="s">
        <v>10</v>
      </c>
      <c r="C14" s="4">
        <v>494776</v>
      </c>
      <c r="D14" s="4">
        <f t="shared" si="0"/>
        <v>355224</v>
      </c>
      <c r="E14" s="4">
        <f t="shared" si="1"/>
        <v>505224</v>
      </c>
    </row>
    <row r="15" spans="1:5" ht="15">
      <c r="A15" s="3">
        <v>10</v>
      </c>
      <c r="B15" t="s">
        <v>33</v>
      </c>
      <c r="C15" s="5">
        <v>496063</v>
      </c>
      <c r="D15" s="4">
        <f t="shared" si="0"/>
        <v>353937</v>
      </c>
      <c r="E15" s="4">
        <f t="shared" si="1"/>
        <v>503937</v>
      </c>
    </row>
    <row r="16" spans="1:5" ht="15">
      <c r="A16" s="3">
        <v>11</v>
      </c>
      <c r="B16" t="s">
        <v>81</v>
      </c>
      <c r="C16" s="4">
        <v>496156</v>
      </c>
      <c r="D16" s="4">
        <f t="shared" si="0"/>
        <v>353844</v>
      </c>
      <c r="E16" s="4">
        <f t="shared" si="1"/>
        <v>503844</v>
      </c>
    </row>
    <row r="17" spans="1:5" ht="15">
      <c r="A17" s="3">
        <v>12</v>
      </c>
      <c r="B17" t="s">
        <v>9</v>
      </c>
      <c r="C17" s="4">
        <v>498683</v>
      </c>
      <c r="D17" s="4">
        <f t="shared" si="0"/>
        <v>351317</v>
      </c>
      <c r="E17" s="4">
        <f t="shared" si="1"/>
        <v>501317</v>
      </c>
    </row>
    <row r="18" spans="1:5" ht="15">
      <c r="A18" s="3">
        <v>13</v>
      </c>
      <c r="B18" t="s">
        <v>42</v>
      </c>
      <c r="C18" s="4">
        <v>509395</v>
      </c>
      <c r="D18" s="4">
        <f t="shared" si="0"/>
        <v>340605</v>
      </c>
      <c r="E18" s="4">
        <f t="shared" si="1"/>
        <v>490605</v>
      </c>
    </row>
    <row r="19" spans="1:5" ht="15">
      <c r="A19" s="3">
        <v>14</v>
      </c>
      <c r="B19" t="s">
        <v>47</v>
      </c>
      <c r="C19" s="4">
        <v>509604</v>
      </c>
      <c r="D19" s="4">
        <f t="shared" si="0"/>
        <v>340396</v>
      </c>
      <c r="E19" s="4">
        <f t="shared" si="1"/>
        <v>490396</v>
      </c>
    </row>
    <row r="20" spans="1:5" ht="15">
      <c r="A20" s="3">
        <v>15</v>
      </c>
      <c r="B20" t="s">
        <v>50</v>
      </c>
      <c r="C20" s="4">
        <v>527737</v>
      </c>
      <c r="D20" s="4">
        <f t="shared" si="0"/>
        <v>322263</v>
      </c>
      <c r="E20" s="4">
        <f t="shared" si="1"/>
        <v>472263</v>
      </c>
    </row>
    <row r="21" spans="1:5" ht="15">
      <c r="A21" s="3">
        <v>16</v>
      </c>
      <c r="B21" t="s">
        <v>59</v>
      </c>
      <c r="C21" s="5">
        <v>559451</v>
      </c>
      <c r="D21" s="4">
        <f t="shared" si="0"/>
        <v>290549</v>
      </c>
      <c r="E21" s="4">
        <f t="shared" si="1"/>
        <v>440549</v>
      </c>
    </row>
    <row r="22" spans="1:5" ht="15">
      <c r="A22" s="3">
        <v>17</v>
      </c>
      <c r="B22" t="s">
        <v>7</v>
      </c>
      <c r="C22" s="4">
        <v>585459</v>
      </c>
      <c r="D22" s="4">
        <f t="shared" si="0"/>
        <v>264541</v>
      </c>
      <c r="E22" s="4">
        <f t="shared" si="1"/>
        <v>414541</v>
      </c>
    </row>
    <row r="23" spans="1:5" ht="15">
      <c r="A23" s="3">
        <v>18</v>
      </c>
      <c r="B23" t="s">
        <v>8</v>
      </c>
      <c r="C23" s="5">
        <v>754914</v>
      </c>
      <c r="D23" s="4">
        <f t="shared" si="0"/>
        <v>95086</v>
      </c>
      <c r="E23" s="4">
        <f t="shared" si="1"/>
        <v>245086</v>
      </c>
    </row>
    <row r="24" spans="1:5" ht="15">
      <c r="A24" s="3">
        <v>19</v>
      </c>
      <c r="B24" t="s">
        <v>12</v>
      </c>
      <c r="C24" s="4">
        <v>802138</v>
      </c>
      <c r="D24" s="4">
        <f t="shared" si="0"/>
        <v>47862</v>
      </c>
      <c r="E24" s="4">
        <f t="shared" si="1"/>
        <v>197862</v>
      </c>
    </row>
    <row r="25" spans="1:5" ht="15">
      <c r="A25" s="3">
        <v>20</v>
      </c>
      <c r="B25" t="s">
        <v>6</v>
      </c>
      <c r="C25" s="5">
        <v>902470</v>
      </c>
      <c r="D25" s="4">
        <f t="shared" si="0"/>
        <v>-52470</v>
      </c>
      <c r="E25" s="4">
        <f t="shared" si="1"/>
        <v>97530</v>
      </c>
    </row>
    <row r="28" ht="15">
      <c r="A28" t="s">
        <v>27</v>
      </c>
    </row>
  </sheetData>
  <sheetProtection/>
  <mergeCells count="2">
    <mergeCell ref="H1:I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">
      <c r="A1" s="61" t="s">
        <v>31</v>
      </c>
      <c r="B1" s="62"/>
      <c r="C1" s="62"/>
      <c r="D1" s="62"/>
      <c r="E1" s="62"/>
      <c r="F1" s="62"/>
      <c r="G1" s="62"/>
    </row>
    <row r="2" spans="1:7" ht="15.75" thickBot="1">
      <c r="A2" s="63" t="s">
        <v>16</v>
      </c>
      <c r="B2" s="64" t="s">
        <v>103</v>
      </c>
      <c r="C2" s="64" t="s">
        <v>118</v>
      </c>
      <c r="D2" s="64" t="s">
        <v>139</v>
      </c>
      <c r="E2" s="64" t="s">
        <v>174</v>
      </c>
      <c r="F2" s="64" t="s">
        <v>211</v>
      </c>
      <c r="G2" s="64" t="s">
        <v>309</v>
      </c>
    </row>
    <row r="3" spans="1:7" ht="15">
      <c r="A3" s="70" t="s">
        <v>125</v>
      </c>
      <c r="B3" s="70">
        <v>11571</v>
      </c>
      <c r="C3" s="70"/>
      <c r="D3" s="70"/>
      <c r="E3" s="70"/>
      <c r="F3" s="70"/>
      <c r="G3" s="70"/>
    </row>
    <row r="4" spans="1:7" ht="15">
      <c r="A4" s="70" t="s">
        <v>93</v>
      </c>
      <c r="B4" s="70">
        <v>11324</v>
      </c>
      <c r="C4" s="70"/>
      <c r="D4" s="70"/>
      <c r="E4" s="70"/>
      <c r="F4" s="70"/>
      <c r="G4" s="70"/>
    </row>
    <row r="5" spans="1:7" ht="15">
      <c r="A5" s="70" t="s">
        <v>149</v>
      </c>
      <c r="B5" s="70">
        <v>16531</v>
      </c>
      <c r="C5" s="70">
        <v>18397</v>
      </c>
      <c r="D5" s="70"/>
      <c r="E5" s="70"/>
      <c r="F5" s="70"/>
      <c r="G5" s="70"/>
    </row>
    <row r="6" spans="1:7" ht="15">
      <c r="A6" s="70" t="s">
        <v>224</v>
      </c>
      <c r="B6" s="70">
        <v>52773</v>
      </c>
      <c r="C6" s="70">
        <v>58578</v>
      </c>
      <c r="D6" s="70">
        <v>65439</v>
      </c>
      <c r="E6" s="70">
        <v>72827</v>
      </c>
      <c r="F6" s="70"/>
      <c r="G6" s="70"/>
    </row>
    <row r="7" spans="1:7" ht="15">
      <c r="A7" s="68" t="s">
        <v>133</v>
      </c>
      <c r="B7" s="68"/>
      <c r="C7" s="68">
        <v>175000</v>
      </c>
      <c r="D7" s="68">
        <v>195500</v>
      </c>
      <c r="E7" s="68">
        <v>210000</v>
      </c>
      <c r="F7" s="68">
        <v>227500</v>
      </c>
      <c r="G7" s="68"/>
    </row>
    <row r="8" spans="1:7" ht="15">
      <c r="A8" s="69" t="s">
        <v>274</v>
      </c>
      <c r="B8" s="69">
        <v>210000</v>
      </c>
      <c r="C8" s="69">
        <v>231000</v>
      </c>
      <c r="D8" s="69">
        <v>252000</v>
      </c>
      <c r="E8" s="69"/>
      <c r="F8" s="69"/>
      <c r="G8" s="69"/>
    </row>
    <row r="9" spans="1:7" ht="15">
      <c r="A9" s="70" t="s">
        <v>150</v>
      </c>
      <c r="B9" s="70">
        <v>25847</v>
      </c>
      <c r="C9" s="70"/>
      <c r="D9" s="70"/>
      <c r="E9" s="70"/>
      <c r="F9" s="70"/>
      <c r="G9" s="70"/>
    </row>
    <row r="10" spans="1:7" ht="15">
      <c r="A10" s="70" t="s">
        <v>151</v>
      </c>
      <c r="B10" s="70">
        <v>30465</v>
      </c>
      <c r="C10" s="70">
        <v>33904</v>
      </c>
      <c r="D10" s="70"/>
      <c r="E10" s="70"/>
      <c r="F10" s="70"/>
      <c r="G10" s="70"/>
    </row>
    <row r="11" spans="1:7" ht="15">
      <c r="A11" s="70" t="s">
        <v>152</v>
      </c>
      <c r="B11" s="70">
        <v>13000</v>
      </c>
      <c r="C11" s="70"/>
      <c r="D11" s="70"/>
      <c r="E11" s="70"/>
      <c r="F11" s="70"/>
      <c r="G11" s="70"/>
    </row>
    <row r="12" spans="1:7" ht="15">
      <c r="A12" s="70" t="s">
        <v>153</v>
      </c>
      <c r="B12" s="70">
        <v>15434</v>
      </c>
      <c r="C12" s="70">
        <v>17176</v>
      </c>
      <c r="D12" s="70"/>
      <c r="E12" s="70"/>
      <c r="F12" s="70"/>
      <c r="G12" s="70"/>
    </row>
    <row r="13" spans="1:7" ht="15">
      <c r="A13" s="70" t="s">
        <v>202</v>
      </c>
      <c r="B13" s="70">
        <v>27500</v>
      </c>
      <c r="C13" s="70">
        <v>30000</v>
      </c>
      <c r="D13" s="70"/>
      <c r="E13" s="70"/>
      <c r="F13" s="70"/>
      <c r="G13" s="70"/>
    </row>
    <row r="14" spans="1:7" ht="15">
      <c r="A14" s="70" t="s">
        <v>183</v>
      </c>
      <c r="B14" s="70">
        <v>33331</v>
      </c>
      <c r="C14" s="70">
        <v>37235</v>
      </c>
      <c r="D14" s="70">
        <v>41439</v>
      </c>
      <c r="E14" s="70"/>
      <c r="F14" s="70"/>
      <c r="G14" s="70"/>
    </row>
    <row r="15" spans="1:7" ht="15">
      <c r="A15" s="69" t="s">
        <v>326</v>
      </c>
      <c r="B15" s="69"/>
      <c r="C15" s="69">
        <v>25181</v>
      </c>
      <c r="D15" s="69">
        <v>27951</v>
      </c>
      <c r="E15" s="69">
        <v>31225</v>
      </c>
      <c r="F15" s="69">
        <v>34750</v>
      </c>
      <c r="G15" s="69"/>
    </row>
    <row r="16" spans="1:7" ht="15">
      <c r="A16" s="69" t="s">
        <v>201</v>
      </c>
      <c r="B16" s="69">
        <v>33000</v>
      </c>
      <c r="C16" s="69">
        <v>36000</v>
      </c>
      <c r="D16" s="69">
        <v>39000</v>
      </c>
      <c r="E16" s="69"/>
      <c r="F16" s="69"/>
      <c r="G16" s="69"/>
    </row>
    <row r="17" spans="1:7" ht="15.75" thickBot="1">
      <c r="A17" s="70" t="s">
        <v>30</v>
      </c>
      <c r="B17" s="8">
        <v>11802</v>
      </c>
      <c r="C17" s="8">
        <v>8592</v>
      </c>
      <c r="D17" s="8"/>
      <c r="E17" s="8"/>
      <c r="F17" s="8"/>
      <c r="G17" s="8"/>
    </row>
    <row r="18" spans="1:7" ht="15.75" thickBot="1">
      <c r="A18" s="63" t="s">
        <v>18</v>
      </c>
      <c r="B18" s="13">
        <f aca="true" t="shared" si="0" ref="B18:G18">SUM(B3:B17)</f>
        <v>492578</v>
      </c>
      <c r="C18" s="13">
        <f t="shared" si="0"/>
        <v>671063</v>
      </c>
      <c r="D18" s="13">
        <f t="shared" si="0"/>
        <v>621329</v>
      </c>
      <c r="E18" s="13">
        <f t="shared" si="0"/>
        <v>314052</v>
      </c>
      <c r="F18" s="13">
        <f t="shared" si="0"/>
        <v>262250</v>
      </c>
      <c r="G18" s="13">
        <f t="shared" si="0"/>
        <v>0</v>
      </c>
    </row>
    <row r="19" spans="1:7" ht="15.75" thickBot="1">
      <c r="A19" s="63" t="s">
        <v>19</v>
      </c>
      <c r="B19" s="9">
        <v>700000</v>
      </c>
      <c r="C19" s="9">
        <v>850000</v>
      </c>
      <c r="D19" s="9">
        <v>1000000</v>
      </c>
      <c r="E19" s="9">
        <v>1100000</v>
      </c>
      <c r="F19" s="9">
        <v>1300000</v>
      </c>
      <c r="G19" s="9">
        <v>1500000</v>
      </c>
    </row>
    <row r="20" spans="1:7" ht="15.75" thickBot="1">
      <c r="A20" s="63" t="s">
        <v>3</v>
      </c>
      <c r="B20" s="9">
        <f aca="true" t="shared" si="1" ref="B20:G20">B19-B18</f>
        <v>207422</v>
      </c>
      <c r="C20" s="9">
        <f t="shared" si="1"/>
        <v>178937</v>
      </c>
      <c r="D20" s="9">
        <f t="shared" si="1"/>
        <v>378671</v>
      </c>
      <c r="E20" s="9">
        <f t="shared" si="1"/>
        <v>785948</v>
      </c>
      <c r="F20" s="9">
        <f t="shared" si="1"/>
        <v>1037750</v>
      </c>
      <c r="G20" s="9">
        <f t="shared" si="1"/>
        <v>1500000</v>
      </c>
    </row>
    <row r="21" spans="1:7" ht="15.75" thickBot="1">
      <c r="A21" s="63" t="s">
        <v>20</v>
      </c>
      <c r="B21" s="9">
        <v>900000</v>
      </c>
      <c r="C21" s="9">
        <v>1000000</v>
      </c>
      <c r="D21" s="9">
        <v>1200000</v>
      </c>
      <c r="E21" s="9">
        <v>1300000</v>
      </c>
      <c r="F21" s="9">
        <v>1500000</v>
      </c>
      <c r="G21" s="9">
        <v>2000000</v>
      </c>
    </row>
    <row r="22" spans="1:7" ht="15.75" thickBot="1">
      <c r="A22" s="63" t="s">
        <v>21</v>
      </c>
      <c r="B22" s="13">
        <f aca="true" t="shared" si="2" ref="B22:G22">B21-B18</f>
        <v>407422</v>
      </c>
      <c r="C22" s="13">
        <f t="shared" si="2"/>
        <v>328937</v>
      </c>
      <c r="D22" s="13">
        <f t="shared" si="2"/>
        <v>578671</v>
      </c>
      <c r="E22" s="13">
        <f t="shared" si="2"/>
        <v>985948</v>
      </c>
      <c r="F22" s="13">
        <f t="shared" si="2"/>
        <v>1237750</v>
      </c>
      <c r="G22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.75" thickBot="1">
      <c r="A1" s="21" t="s">
        <v>36</v>
      </c>
      <c r="B1" s="22"/>
      <c r="C1" s="22"/>
      <c r="D1" s="22"/>
      <c r="E1" s="22"/>
      <c r="F1" s="22"/>
      <c r="G1" s="22"/>
    </row>
    <row r="2" spans="1:7" ht="15.75" thickBot="1">
      <c r="A2" s="23" t="s">
        <v>16</v>
      </c>
      <c r="B2" s="24" t="s">
        <v>103</v>
      </c>
      <c r="C2" s="24" t="s">
        <v>118</v>
      </c>
      <c r="D2" s="24" t="s">
        <v>139</v>
      </c>
      <c r="E2" s="24" t="s">
        <v>174</v>
      </c>
      <c r="F2" s="24" t="s">
        <v>211</v>
      </c>
      <c r="G2" s="24" t="s">
        <v>309</v>
      </c>
    </row>
    <row r="3" spans="1:7" ht="15">
      <c r="A3" s="68" t="s">
        <v>275</v>
      </c>
      <c r="B3" s="68">
        <v>26000</v>
      </c>
      <c r="C3" s="68"/>
      <c r="D3" s="68"/>
      <c r="E3" s="68"/>
      <c r="F3" s="68"/>
      <c r="G3" s="68"/>
    </row>
    <row r="4" spans="1:7" ht="15">
      <c r="A4" s="68" t="s">
        <v>276</v>
      </c>
      <c r="B4" s="68">
        <v>12950</v>
      </c>
      <c r="C4" s="68"/>
      <c r="D4" s="68"/>
      <c r="E4" s="68"/>
      <c r="F4" s="68"/>
      <c r="G4" s="68"/>
    </row>
    <row r="5" spans="1:7" ht="15">
      <c r="A5" s="71" t="s">
        <v>277</v>
      </c>
      <c r="B5" s="69">
        <v>12950</v>
      </c>
      <c r="C5" s="69"/>
      <c r="D5" s="69"/>
      <c r="E5" s="69"/>
      <c r="F5" s="69"/>
      <c r="G5" s="69"/>
    </row>
    <row r="6" spans="1:7" ht="15">
      <c r="A6" s="71" t="s">
        <v>278</v>
      </c>
      <c r="B6" s="71">
        <v>12950</v>
      </c>
      <c r="C6" s="71"/>
      <c r="D6" s="71"/>
      <c r="E6" s="71"/>
      <c r="F6" s="71"/>
      <c r="G6" s="71"/>
    </row>
    <row r="7" spans="1:7" ht="15">
      <c r="A7" s="71" t="s">
        <v>78</v>
      </c>
      <c r="B7" s="71">
        <v>135000</v>
      </c>
      <c r="C7" s="71">
        <v>146250</v>
      </c>
      <c r="D7" s="71"/>
      <c r="E7" s="71"/>
      <c r="F7" s="71"/>
      <c r="G7" s="71"/>
    </row>
    <row r="8" spans="1:7" ht="15">
      <c r="A8" s="71" t="s">
        <v>168</v>
      </c>
      <c r="B8" s="71">
        <v>162000</v>
      </c>
      <c r="C8" s="71">
        <v>175500</v>
      </c>
      <c r="D8" s="71"/>
      <c r="E8" s="71"/>
      <c r="F8" s="71"/>
      <c r="G8" s="71"/>
    </row>
    <row r="9" spans="1:7" ht="15">
      <c r="A9" s="68" t="s">
        <v>225</v>
      </c>
      <c r="B9" s="68">
        <v>135000</v>
      </c>
      <c r="C9" s="68">
        <v>146250</v>
      </c>
      <c r="D9" s="68"/>
      <c r="E9" s="68"/>
      <c r="F9" s="68"/>
      <c r="G9" s="68"/>
    </row>
    <row r="10" spans="1:7" ht="15">
      <c r="A10" s="68" t="s">
        <v>327</v>
      </c>
      <c r="B10" s="68"/>
      <c r="C10" s="68">
        <v>17174</v>
      </c>
      <c r="D10" s="68">
        <v>19063</v>
      </c>
      <c r="E10" s="68">
        <v>21296</v>
      </c>
      <c r="F10" s="68">
        <v>23700</v>
      </c>
      <c r="G10" s="68"/>
    </row>
    <row r="11" spans="1:7" ht="15">
      <c r="A11" s="68" t="s">
        <v>354</v>
      </c>
      <c r="B11" s="68"/>
      <c r="C11" s="68">
        <v>95000</v>
      </c>
      <c r="D11" s="68">
        <v>104500</v>
      </c>
      <c r="E11" s="68">
        <v>114000</v>
      </c>
      <c r="F11" s="68">
        <v>123500</v>
      </c>
      <c r="G11" s="68"/>
    </row>
    <row r="12" spans="1:7" ht="15">
      <c r="A12" s="68" t="s">
        <v>127</v>
      </c>
      <c r="B12" s="68">
        <v>25685</v>
      </c>
      <c r="C12" s="68"/>
      <c r="D12" s="68"/>
      <c r="E12" s="68"/>
      <c r="F12" s="68"/>
      <c r="G12" s="68"/>
    </row>
    <row r="13" spans="1:7" ht="15">
      <c r="A13" s="68" t="s">
        <v>279</v>
      </c>
      <c r="B13" s="68">
        <v>16100</v>
      </c>
      <c r="C13" s="68"/>
      <c r="D13" s="68"/>
      <c r="E13" s="68"/>
      <c r="F13" s="68"/>
      <c r="G13" s="68"/>
    </row>
    <row r="14" spans="1:7" ht="15">
      <c r="A14" s="68" t="s">
        <v>132</v>
      </c>
      <c r="B14" s="68">
        <v>28282</v>
      </c>
      <c r="C14" s="68">
        <v>55000</v>
      </c>
      <c r="D14" s="68">
        <v>60500</v>
      </c>
      <c r="E14" s="68">
        <v>66000</v>
      </c>
      <c r="F14" s="68"/>
      <c r="G14" s="68"/>
    </row>
    <row r="15" spans="1:7" ht="15">
      <c r="A15" s="68" t="s">
        <v>64</v>
      </c>
      <c r="B15" s="68">
        <v>58500</v>
      </c>
      <c r="C15" s="68">
        <v>60000</v>
      </c>
      <c r="D15" s="68">
        <v>66000</v>
      </c>
      <c r="E15" s="68">
        <v>72000</v>
      </c>
      <c r="F15" s="68"/>
      <c r="G15" s="68"/>
    </row>
    <row r="16" spans="1:7" ht="15">
      <c r="A16" s="68" t="s">
        <v>131</v>
      </c>
      <c r="B16" s="68"/>
      <c r="C16" s="68"/>
      <c r="D16" s="68"/>
      <c r="E16" s="68"/>
      <c r="F16" s="68"/>
      <c r="G16" s="68"/>
    </row>
    <row r="17" spans="1:7" ht="15">
      <c r="A17" s="68" t="s">
        <v>107</v>
      </c>
      <c r="B17" s="68">
        <v>140673</v>
      </c>
      <c r="C17" s="68">
        <v>154740</v>
      </c>
      <c r="D17" s="68">
        <v>168808</v>
      </c>
      <c r="E17" s="68">
        <v>182875</v>
      </c>
      <c r="F17" s="68"/>
      <c r="G17" s="68"/>
    </row>
    <row r="18" spans="1:7" ht="15">
      <c r="A18" s="70" t="s">
        <v>126</v>
      </c>
      <c r="B18" s="70">
        <v>14860</v>
      </c>
      <c r="C18" s="70"/>
      <c r="D18" s="70"/>
      <c r="E18" s="70"/>
      <c r="F18" s="70"/>
      <c r="G18" s="70"/>
    </row>
    <row r="19" spans="1:7" ht="15.75" thickBot="1">
      <c r="A19" s="7" t="s">
        <v>29</v>
      </c>
      <c r="B19" s="8"/>
      <c r="C19" s="8"/>
      <c r="D19" s="8"/>
      <c r="E19" s="8"/>
      <c r="F19" s="8"/>
      <c r="G19" s="8"/>
    </row>
    <row r="20" spans="1:7" ht="15.75" thickBot="1">
      <c r="A20" s="20" t="s">
        <v>18</v>
      </c>
      <c r="B20" s="13">
        <f aca="true" t="shared" si="0" ref="B20:G20">SUM(B3:B19)</f>
        <v>780950</v>
      </c>
      <c r="C20" s="13">
        <f t="shared" si="0"/>
        <v>849914</v>
      </c>
      <c r="D20" s="13">
        <f t="shared" si="0"/>
        <v>418871</v>
      </c>
      <c r="E20" s="13">
        <f t="shared" si="0"/>
        <v>456171</v>
      </c>
      <c r="F20" s="13">
        <f t="shared" si="0"/>
        <v>147200</v>
      </c>
      <c r="G20" s="13">
        <f t="shared" si="0"/>
        <v>0</v>
      </c>
    </row>
    <row r="21" spans="1:7" ht="15.75" thickBot="1">
      <c r="A21" s="20" t="s">
        <v>19</v>
      </c>
      <c r="B21" s="9">
        <v>700000</v>
      </c>
      <c r="C21" s="9">
        <v>850000</v>
      </c>
      <c r="D21" s="9">
        <v>1000000</v>
      </c>
      <c r="E21" s="9">
        <v>1100000</v>
      </c>
      <c r="F21" s="9">
        <v>1300000</v>
      </c>
      <c r="G21" s="9">
        <v>1300000</v>
      </c>
    </row>
    <row r="22" spans="1:7" ht="15.75" thickBot="1">
      <c r="A22" s="20" t="s">
        <v>3</v>
      </c>
      <c r="B22" s="9">
        <f aca="true" t="shared" si="1" ref="B22:G22">B21-B20</f>
        <v>-80950</v>
      </c>
      <c r="C22" s="9">
        <f t="shared" si="1"/>
        <v>86</v>
      </c>
      <c r="D22" s="9">
        <f t="shared" si="1"/>
        <v>581129</v>
      </c>
      <c r="E22" s="9">
        <f t="shared" si="1"/>
        <v>643829</v>
      </c>
      <c r="F22" s="9">
        <f t="shared" si="1"/>
        <v>1152800</v>
      </c>
      <c r="G22" s="9">
        <f t="shared" si="1"/>
        <v>1300000</v>
      </c>
    </row>
    <row r="23" spans="1:7" ht="15.75" thickBot="1">
      <c r="A23" s="20" t="s">
        <v>20</v>
      </c>
      <c r="B23" s="9">
        <v>900000</v>
      </c>
      <c r="C23" s="9">
        <v>1000000</v>
      </c>
      <c r="D23" s="9">
        <v>1200000</v>
      </c>
      <c r="E23" s="9">
        <v>1300000</v>
      </c>
      <c r="F23" s="9">
        <v>1500000</v>
      </c>
      <c r="G23" s="9">
        <v>1500000</v>
      </c>
    </row>
    <row r="24" spans="1:7" ht="15.75" thickBot="1">
      <c r="A24" s="20" t="s">
        <v>21</v>
      </c>
      <c r="B24" s="13">
        <f aca="true" t="shared" si="2" ref="B24:G24">B23-B20</f>
        <v>119050</v>
      </c>
      <c r="C24" s="13">
        <f t="shared" si="2"/>
        <v>150086</v>
      </c>
      <c r="D24" s="13">
        <f t="shared" si="2"/>
        <v>781129</v>
      </c>
      <c r="E24" s="13">
        <f t="shared" si="2"/>
        <v>843829</v>
      </c>
      <c r="F24" s="13">
        <f t="shared" si="2"/>
        <v>1352800</v>
      </c>
      <c r="G24" s="13">
        <f t="shared" si="2"/>
        <v>1500000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22.00390625" style="0" customWidth="1"/>
    <col min="2" max="7" width="13.00390625" style="0" bestFit="1" customWidth="1"/>
  </cols>
  <sheetData>
    <row r="1" spans="1:7" ht="15.75" thickBot="1">
      <c r="A1" s="52" t="s">
        <v>35</v>
      </c>
      <c r="B1" s="22"/>
      <c r="C1" s="22"/>
      <c r="D1" s="22"/>
      <c r="E1" s="22"/>
      <c r="F1" s="22"/>
      <c r="G1" s="22"/>
    </row>
    <row r="2" spans="1:7" ht="15.75" thickBot="1">
      <c r="A2" s="53" t="s">
        <v>16</v>
      </c>
      <c r="B2" s="54" t="s">
        <v>103</v>
      </c>
      <c r="C2" s="54" t="s">
        <v>118</v>
      </c>
      <c r="D2" s="54" t="s">
        <v>139</v>
      </c>
      <c r="E2" s="54" t="s">
        <v>174</v>
      </c>
      <c r="F2" s="54" t="s">
        <v>211</v>
      </c>
      <c r="G2" s="54" t="s">
        <v>309</v>
      </c>
    </row>
    <row r="3" spans="1:7" ht="15">
      <c r="A3" s="68" t="s">
        <v>88</v>
      </c>
      <c r="B3" s="68">
        <v>63800</v>
      </c>
      <c r="C3" s="68">
        <v>69600</v>
      </c>
      <c r="D3" s="68"/>
      <c r="E3" s="68"/>
      <c r="F3" s="68"/>
      <c r="G3" s="68"/>
    </row>
    <row r="4" spans="1:7" ht="15">
      <c r="A4" s="68" t="s">
        <v>280</v>
      </c>
      <c r="B4" s="68">
        <v>10850</v>
      </c>
      <c r="C4" s="68"/>
      <c r="D4" s="68"/>
      <c r="E4" s="68"/>
      <c r="F4" s="68"/>
      <c r="G4" s="68"/>
    </row>
    <row r="5" spans="1:7" ht="15">
      <c r="A5" s="68" t="s">
        <v>328</v>
      </c>
      <c r="B5" s="68"/>
      <c r="C5" s="68">
        <v>19690</v>
      </c>
      <c r="D5" s="68">
        <v>21856</v>
      </c>
      <c r="E5" s="68">
        <v>24415</v>
      </c>
      <c r="F5" s="68">
        <v>27172</v>
      </c>
      <c r="G5" s="68"/>
    </row>
    <row r="6" spans="1:7" ht="15">
      <c r="A6" s="68" t="s">
        <v>285</v>
      </c>
      <c r="B6" s="68">
        <v>175000</v>
      </c>
      <c r="C6" s="68">
        <v>192500</v>
      </c>
      <c r="D6" s="68">
        <v>210000</v>
      </c>
      <c r="E6" s="68">
        <v>227500</v>
      </c>
      <c r="F6" s="68"/>
      <c r="G6" s="68"/>
    </row>
    <row r="7" spans="1:7" ht="15">
      <c r="A7" s="68" t="s">
        <v>329</v>
      </c>
      <c r="B7" s="68"/>
      <c r="C7" s="68">
        <v>117000</v>
      </c>
      <c r="D7" s="68"/>
      <c r="E7" s="68"/>
      <c r="F7" s="68"/>
      <c r="G7" s="68"/>
    </row>
    <row r="8" spans="1:7" ht="15">
      <c r="A8" s="68" t="s">
        <v>172</v>
      </c>
      <c r="B8" s="68">
        <v>175000</v>
      </c>
      <c r="C8" s="68">
        <v>192500</v>
      </c>
      <c r="D8" s="68">
        <v>210000</v>
      </c>
      <c r="E8" s="68">
        <v>227500</v>
      </c>
      <c r="F8" s="68"/>
      <c r="G8" s="68"/>
    </row>
    <row r="9" spans="1:7" ht="15">
      <c r="A9" s="68" t="s">
        <v>281</v>
      </c>
      <c r="B9" s="68">
        <v>12950</v>
      </c>
      <c r="C9" s="68"/>
      <c r="D9" s="68"/>
      <c r="E9" s="68"/>
      <c r="F9" s="68"/>
      <c r="G9" s="68"/>
    </row>
    <row r="10" spans="1:7" ht="15">
      <c r="A10" s="68" t="s">
        <v>203</v>
      </c>
      <c r="B10" s="68">
        <v>9405</v>
      </c>
      <c r="C10" s="68">
        <v>10346</v>
      </c>
      <c r="D10" s="68">
        <v>11286</v>
      </c>
      <c r="E10" s="68"/>
      <c r="F10" s="68"/>
      <c r="G10" s="68"/>
    </row>
    <row r="11" spans="1:7" ht="15">
      <c r="A11" s="68" t="s">
        <v>283</v>
      </c>
      <c r="B11" s="68">
        <v>11970</v>
      </c>
      <c r="C11" s="68"/>
      <c r="D11" s="68"/>
      <c r="E11" s="68"/>
      <c r="F11" s="68"/>
      <c r="G11" s="68"/>
    </row>
    <row r="12" spans="1:7" ht="15">
      <c r="A12" s="68" t="s">
        <v>284</v>
      </c>
      <c r="B12" s="68">
        <v>11970</v>
      </c>
      <c r="C12" s="68">
        <v>15725</v>
      </c>
      <c r="D12" s="68"/>
      <c r="E12" s="68"/>
      <c r="F12" s="68"/>
      <c r="G12" s="68"/>
    </row>
    <row r="13" spans="1:7" ht="15">
      <c r="A13" s="68" t="s">
        <v>184</v>
      </c>
      <c r="B13" s="68">
        <v>11488</v>
      </c>
      <c r="C13" s="68">
        <v>12834</v>
      </c>
      <c r="D13" s="68">
        <v>14283</v>
      </c>
      <c r="E13" s="68"/>
      <c r="F13" s="68"/>
      <c r="G13" s="68"/>
    </row>
    <row r="14" spans="1:7" ht="15">
      <c r="A14" s="68" t="s">
        <v>282</v>
      </c>
      <c r="B14" s="68">
        <v>9870</v>
      </c>
      <c r="C14" s="68"/>
      <c r="D14" s="68"/>
      <c r="E14" s="68"/>
      <c r="F14" s="68"/>
      <c r="G14" s="68"/>
    </row>
    <row r="15" spans="1:7" ht="15">
      <c r="A15" s="69" t="s">
        <v>355</v>
      </c>
      <c r="B15" s="69"/>
      <c r="C15" s="69">
        <v>13175</v>
      </c>
      <c r="D15" s="69"/>
      <c r="E15" s="69"/>
      <c r="F15" s="69"/>
      <c r="G15" s="69"/>
    </row>
    <row r="16" spans="1:7" ht="15">
      <c r="A16" s="71" t="s">
        <v>61</v>
      </c>
      <c r="B16" s="69">
        <v>143000</v>
      </c>
      <c r="C16" s="69">
        <v>156000</v>
      </c>
      <c r="D16" s="69">
        <v>169000</v>
      </c>
      <c r="E16" s="69"/>
      <c r="F16" s="69"/>
      <c r="G16" s="69"/>
    </row>
    <row r="17" spans="1:7" ht="15">
      <c r="A17" s="71" t="s">
        <v>91</v>
      </c>
      <c r="B17" s="69">
        <v>121000</v>
      </c>
      <c r="C17" s="69">
        <v>132000</v>
      </c>
      <c r="D17" s="69">
        <v>143000</v>
      </c>
      <c r="E17" s="69"/>
      <c r="F17" s="69"/>
      <c r="G17" s="69"/>
    </row>
    <row r="18" spans="1:7" ht="15.75" thickBot="1">
      <c r="A18" s="7" t="s">
        <v>29</v>
      </c>
      <c r="B18" s="8"/>
      <c r="C18" s="8"/>
      <c r="D18" s="8"/>
      <c r="E18" s="8"/>
      <c r="F18" s="8"/>
      <c r="G18" s="8"/>
    </row>
    <row r="19" spans="1:7" ht="15.75" thickBot="1">
      <c r="A19" s="53" t="s">
        <v>18</v>
      </c>
      <c r="B19" s="13">
        <f aca="true" t="shared" si="0" ref="B19:G19">SUM(B3:B18)</f>
        <v>756303</v>
      </c>
      <c r="C19" s="13">
        <f t="shared" si="0"/>
        <v>931370</v>
      </c>
      <c r="D19" s="13">
        <f t="shared" si="0"/>
        <v>779425</v>
      </c>
      <c r="E19" s="13">
        <f t="shared" si="0"/>
        <v>479415</v>
      </c>
      <c r="F19" s="13">
        <f t="shared" si="0"/>
        <v>27172</v>
      </c>
      <c r="G19" s="13">
        <f t="shared" si="0"/>
        <v>0</v>
      </c>
    </row>
    <row r="20" spans="1:7" ht="15.75" thickBot="1">
      <c r="A20" s="53" t="s">
        <v>19</v>
      </c>
      <c r="B20" s="9">
        <v>700000</v>
      </c>
      <c r="C20" s="9">
        <v>850000</v>
      </c>
      <c r="D20" s="9">
        <v>1000000</v>
      </c>
      <c r="E20" s="9">
        <v>1100000</v>
      </c>
      <c r="F20" s="9">
        <v>1300000</v>
      </c>
      <c r="G20" s="9">
        <v>1500000</v>
      </c>
    </row>
    <row r="21" spans="1:7" ht="15.75" thickBot="1">
      <c r="A21" s="53" t="s">
        <v>3</v>
      </c>
      <c r="B21" s="9">
        <f aca="true" t="shared" si="1" ref="B21:G21">B20-B19</f>
        <v>-56303</v>
      </c>
      <c r="C21" s="9">
        <f t="shared" si="1"/>
        <v>-81370</v>
      </c>
      <c r="D21" s="9">
        <f t="shared" si="1"/>
        <v>220575</v>
      </c>
      <c r="E21" s="9">
        <f t="shared" si="1"/>
        <v>620585</v>
      </c>
      <c r="F21" s="9">
        <f t="shared" si="1"/>
        <v>1272828</v>
      </c>
      <c r="G21" s="9">
        <f t="shared" si="1"/>
        <v>1500000</v>
      </c>
    </row>
    <row r="22" spans="1:7" ht="15.75" thickBot="1">
      <c r="A22" s="53" t="s">
        <v>20</v>
      </c>
      <c r="B22" s="9">
        <v>900000</v>
      </c>
      <c r="C22" s="9">
        <v>1000000</v>
      </c>
      <c r="D22" s="9">
        <v>1200000</v>
      </c>
      <c r="E22" s="9">
        <v>1300000</v>
      </c>
      <c r="F22" s="9">
        <v>1500000</v>
      </c>
      <c r="G22" s="9">
        <v>2000000</v>
      </c>
    </row>
    <row r="23" spans="1:7" ht="15.75" thickBot="1">
      <c r="A23" s="53" t="s">
        <v>21</v>
      </c>
      <c r="B23" s="13">
        <f aca="true" t="shared" si="2" ref="B23:G23">B22-B19</f>
        <v>143697</v>
      </c>
      <c r="C23" s="13">
        <f t="shared" si="2"/>
        <v>68630</v>
      </c>
      <c r="D23" s="13">
        <f t="shared" si="2"/>
        <v>420575</v>
      </c>
      <c r="E23" s="13">
        <f t="shared" si="2"/>
        <v>820585</v>
      </c>
      <c r="F23" s="13">
        <f t="shared" si="2"/>
        <v>1472828</v>
      </c>
      <c r="G23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IV3"/>
    </sheetView>
  </sheetViews>
  <sheetFormatPr defaultColWidth="11.421875" defaultRowHeight="15"/>
  <cols>
    <col min="1" max="1" width="22.00390625" style="0" customWidth="1"/>
    <col min="2" max="7" width="13.00390625" style="0" bestFit="1" customWidth="1"/>
  </cols>
  <sheetData>
    <row r="1" spans="1:7" ht="15.75" thickBot="1">
      <c r="A1" s="25" t="s">
        <v>24</v>
      </c>
      <c r="B1" s="22"/>
      <c r="C1" s="22"/>
      <c r="D1" s="22"/>
      <c r="E1" s="22"/>
      <c r="F1" s="22"/>
      <c r="G1" s="22"/>
    </row>
    <row r="2" spans="1:7" ht="15.75" thickBot="1">
      <c r="A2" s="26" t="s">
        <v>16</v>
      </c>
      <c r="B2" s="27" t="s">
        <v>103</v>
      </c>
      <c r="C2" s="27" t="s">
        <v>118</v>
      </c>
      <c r="D2" s="27" t="s">
        <v>139</v>
      </c>
      <c r="E2" s="27" t="s">
        <v>174</v>
      </c>
      <c r="F2" s="27" t="s">
        <v>211</v>
      </c>
      <c r="G2" s="27" t="s">
        <v>309</v>
      </c>
    </row>
    <row r="3" spans="1:7" ht="15">
      <c r="A3" s="69" t="s">
        <v>185</v>
      </c>
      <c r="B3" s="69">
        <v>21052</v>
      </c>
      <c r="C3" s="69">
        <v>23518</v>
      </c>
      <c r="D3" s="69">
        <v>26173</v>
      </c>
      <c r="E3" s="69"/>
      <c r="F3" s="69"/>
      <c r="G3" s="69"/>
    </row>
    <row r="4" spans="1:7" ht="14.25" customHeight="1">
      <c r="A4" s="69" t="s">
        <v>291</v>
      </c>
      <c r="B4" s="69">
        <v>11970</v>
      </c>
      <c r="C4" s="69"/>
      <c r="D4" s="69"/>
      <c r="E4" s="69"/>
      <c r="F4" s="69"/>
      <c r="G4" s="69"/>
    </row>
    <row r="5" spans="1:7" ht="14.25" customHeight="1">
      <c r="A5" s="69" t="s">
        <v>330</v>
      </c>
      <c r="B5" s="69"/>
      <c r="C5" s="69">
        <v>38121</v>
      </c>
      <c r="D5" s="69">
        <v>42314</v>
      </c>
      <c r="E5" s="69">
        <v>47270</v>
      </c>
      <c r="F5" s="69">
        <v>52607</v>
      </c>
      <c r="G5" s="69"/>
    </row>
    <row r="6" spans="1:7" ht="15">
      <c r="A6" s="69" t="s">
        <v>290</v>
      </c>
      <c r="B6" s="69">
        <v>12950</v>
      </c>
      <c r="C6" s="69"/>
      <c r="D6" s="69"/>
      <c r="E6" s="69"/>
      <c r="F6" s="69"/>
      <c r="G6" s="69"/>
    </row>
    <row r="7" spans="1:7" ht="15">
      <c r="A7" s="69" t="s">
        <v>286</v>
      </c>
      <c r="B7" s="69">
        <v>9030</v>
      </c>
      <c r="C7" s="69"/>
      <c r="D7" s="69"/>
      <c r="E7" s="69"/>
      <c r="F7" s="69"/>
      <c r="G7" s="69"/>
    </row>
    <row r="8" spans="1:7" ht="15">
      <c r="A8" s="69" t="s">
        <v>287</v>
      </c>
      <c r="B8" s="69">
        <v>9450</v>
      </c>
      <c r="C8" s="69"/>
      <c r="D8" s="69"/>
      <c r="E8" s="69"/>
      <c r="F8" s="69"/>
      <c r="G8" s="69"/>
    </row>
    <row r="9" spans="1:7" ht="15">
      <c r="A9" s="69" t="s">
        <v>46</v>
      </c>
      <c r="B9" s="69">
        <v>166015</v>
      </c>
      <c r="C9" s="69">
        <v>179850</v>
      </c>
      <c r="D9" s="69"/>
      <c r="E9" s="69"/>
      <c r="F9" s="69"/>
      <c r="G9" s="69"/>
    </row>
    <row r="10" spans="1:7" ht="15">
      <c r="A10" s="69" t="s">
        <v>288</v>
      </c>
      <c r="B10" s="69">
        <v>12950</v>
      </c>
      <c r="C10" s="69"/>
      <c r="D10" s="69"/>
      <c r="E10" s="69"/>
      <c r="F10" s="69"/>
      <c r="G10" s="69"/>
    </row>
    <row r="11" spans="1:7" ht="15">
      <c r="A11" s="69" t="s">
        <v>289</v>
      </c>
      <c r="B11" s="69">
        <v>10850</v>
      </c>
      <c r="C11" s="69"/>
      <c r="D11" s="69"/>
      <c r="E11" s="69"/>
      <c r="F11" s="69"/>
      <c r="G11" s="69"/>
    </row>
    <row r="12" spans="1:7" ht="15">
      <c r="A12" s="69" t="s">
        <v>89</v>
      </c>
      <c r="B12" s="69">
        <v>151250</v>
      </c>
      <c r="C12" s="69">
        <v>165000</v>
      </c>
      <c r="D12" s="69">
        <v>178750</v>
      </c>
      <c r="E12" s="69"/>
      <c r="F12" s="69"/>
      <c r="G12" s="69"/>
    </row>
    <row r="13" spans="1:7" ht="15">
      <c r="A13" s="69" t="s">
        <v>157</v>
      </c>
      <c r="B13" s="69">
        <v>20908</v>
      </c>
      <c r="C13" s="69">
        <v>23269</v>
      </c>
      <c r="D13" s="69"/>
      <c r="E13" s="69"/>
      <c r="F13" s="69"/>
      <c r="G13" s="69"/>
    </row>
    <row r="14" spans="1:7" ht="15">
      <c r="A14" s="69" t="s">
        <v>87</v>
      </c>
      <c r="B14" s="69">
        <v>40471</v>
      </c>
      <c r="C14" s="69">
        <v>44150</v>
      </c>
      <c r="D14" s="69"/>
      <c r="E14" s="69"/>
      <c r="F14" s="69"/>
      <c r="G14" s="69"/>
    </row>
    <row r="15" spans="1:7" ht="15">
      <c r="A15" s="6" t="s">
        <v>226</v>
      </c>
      <c r="B15" s="69">
        <v>22320</v>
      </c>
      <c r="C15" s="69">
        <v>24775</v>
      </c>
      <c r="D15" s="69">
        <v>27677</v>
      </c>
      <c r="E15" s="69">
        <v>30801</v>
      </c>
      <c r="F15" s="69"/>
      <c r="G15" s="69"/>
    </row>
    <row r="16" spans="1:7" ht="15.75" thickBot="1">
      <c r="A16" s="69" t="s">
        <v>29</v>
      </c>
      <c r="B16" s="69"/>
      <c r="C16" s="69"/>
      <c r="D16" s="69"/>
      <c r="E16" s="69"/>
      <c r="F16" s="69"/>
      <c r="G16" s="69"/>
    </row>
    <row r="17" spans="1:7" ht="15.75" thickBot="1">
      <c r="A17" s="26" t="s">
        <v>18</v>
      </c>
      <c r="B17" s="13">
        <f>SUM(B3:B16)</f>
        <v>489216</v>
      </c>
      <c r="C17" s="13">
        <f>SUM(C3:C16)</f>
        <v>498683</v>
      </c>
      <c r="D17" s="13">
        <f>SUM(D3:D16)</f>
        <v>274914</v>
      </c>
      <c r="E17" s="13">
        <f>SUM(E3:E16)</f>
        <v>78071</v>
      </c>
      <c r="F17" s="13">
        <f>SUM(F3:F16)</f>
        <v>52607</v>
      </c>
      <c r="G17" s="13">
        <f>SUM(G3:G16)</f>
        <v>0</v>
      </c>
    </row>
    <row r="18" spans="1:7" ht="15.75" thickBot="1">
      <c r="A18" s="26" t="s">
        <v>19</v>
      </c>
      <c r="B18" s="9">
        <v>700000</v>
      </c>
      <c r="C18" s="9">
        <v>850000</v>
      </c>
      <c r="D18" s="9">
        <v>1000000</v>
      </c>
      <c r="E18" s="9">
        <v>1100000</v>
      </c>
      <c r="F18" s="9">
        <v>1300000</v>
      </c>
      <c r="G18" s="9">
        <v>1500000</v>
      </c>
    </row>
    <row r="19" spans="1:7" ht="15.75" thickBot="1">
      <c r="A19" s="26" t="s">
        <v>3</v>
      </c>
      <c r="B19" s="9">
        <f aca="true" t="shared" si="0" ref="B19:G19">B18-B17</f>
        <v>210784</v>
      </c>
      <c r="C19" s="9">
        <f t="shared" si="0"/>
        <v>351317</v>
      </c>
      <c r="D19" s="9">
        <f t="shared" si="0"/>
        <v>725086</v>
      </c>
      <c r="E19" s="9">
        <f t="shared" si="0"/>
        <v>1021929</v>
      </c>
      <c r="F19" s="9">
        <f t="shared" si="0"/>
        <v>1247393</v>
      </c>
      <c r="G19" s="9">
        <f t="shared" si="0"/>
        <v>1500000</v>
      </c>
    </row>
    <row r="20" spans="1:7" ht="15.75" thickBot="1">
      <c r="A20" s="26" t="s">
        <v>20</v>
      </c>
      <c r="B20" s="9">
        <v>900000</v>
      </c>
      <c r="C20" s="9">
        <v>1000000</v>
      </c>
      <c r="D20" s="9">
        <v>1200000</v>
      </c>
      <c r="E20" s="9">
        <v>1300000</v>
      </c>
      <c r="F20" s="9">
        <v>1500000</v>
      </c>
      <c r="G20" s="9">
        <v>2000000</v>
      </c>
    </row>
    <row r="21" spans="1:7" ht="15.75" thickBot="1">
      <c r="A21" s="26" t="s">
        <v>21</v>
      </c>
      <c r="B21" s="13">
        <f aca="true" t="shared" si="1" ref="B21:G21">B20-B17</f>
        <v>410784</v>
      </c>
      <c r="C21" s="13">
        <f t="shared" si="1"/>
        <v>501317</v>
      </c>
      <c r="D21" s="13">
        <f t="shared" si="1"/>
        <v>925086</v>
      </c>
      <c r="E21" s="13">
        <f t="shared" si="1"/>
        <v>1221929</v>
      </c>
      <c r="F21" s="13">
        <f t="shared" si="1"/>
        <v>1447393</v>
      </c>
      <c r="G21" s="13">
        <f t="shared" si="1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22.00390625" style="0" customWidth="1"/>
    <col min="2" max="2" width="11.8515625" style="0" bestFit="1" customWidth="1"/>
    <col min="3" max="7" width="13.00390625" style="0" bestFit="1" customWidth="1"/>
  </cols>
  <sheetData>
    <row r="1" spans="1:7" ht="15.75" thickBot="1">
      <c r="A1" s="28" t="s">
        <v>110</v>
      </c>
      <c r="B1" s="22"/>
      <c r="C1" s="22"/>
      <c r="D1" s="22"/>
      <c r="E1" s="22"/>
      <c r="F1" s="22"/>
      <c r="G1" s="22"/>
    </row>
    <row r="2" spans="1:7" ht="15.75" thickBot="1">
      <c r="A2" s="29" t="s">
        <v>16</v>
      </c>
      <c r="B2" s="30" t="s">
        <v>103</v>
      </c>
      <c r="C2" s="30" t="s">
        <v>118</v>
      </c>
      <c r="D2" s="30" t="s">
        <v>139</v>
      </c>
      <c r="E2" s="30" t="s">
        <v>174</v>
      </c>
      <c r="F2" s="30" t="s">
        <v>211</v>
      </c>
      <c r="G2" s="30" t="s">
        <v>309</v>
      </c>
    </row>
    <row r="3" spans="1:7" ht="15">
      <c r="A3" s="68" t="s">
        <v>227</v>
      </c>
      <c r="B3" s="70">
        <v>5320</v>
      </c>
      <c r="C3" s="70">
        <v>7770</v>
      </c>
      <c r="D3" s="70"/>
      <c r="E3" s="70"/>
      <c r="F3" s="70"/>
      <c r="G3" s="70"/>
    </row>
    <row r="4" spans="1:7" ht="15">
      <c r="A4" s="68" t="s">
        <v>158</v>
      </c>
      <c r="B4" s="70">
        <v>17792</v>
      </c>
      <c r="C4" s="70">
        <v>19801</v>
      </c>
      <c r="D4" s="70"/>
      <c r="E4" s="70"/>
      <c r="F4" s="70"/>
      <c r="G4" s="70"/>
    </row>
    <row r="5" spans="1:7" ht="15">
      <c r="A5" s="68" t="s">
        <v>356</v>
      </c>
      <c r="B5" s="70"/>
      <c r="C5" s="70">
        <v>100000</v>
      </c>
      <c r="D5" s="70">
        <v>105000</v>
      </c>
      <c r="E5" s="70">
        <v>110000</v>
      </c>
      <c r="F5" s="70">
        <v>115000</v>
      </c>
      <c r="G5" s="70"/>
    </row>
    <row r="6" spans="1:7" ht="15">
      <c r="A6" s="68" t="s">
        <v>52</v>
      </c>
      <c r="B6" s="70"/>
      <c r="C6" s="70">
        <v>297500</v>
      </c>
      <c r="D6" s="70">
        <v>327250</v>
      </c>
      <c r="E6" s="70">
        <v>357000</v>
      </c>
      <c r="F6" s="70">
        <v>386750</v>
      </c>
      <c r="G6" s="70"/>
    </row>
    <row r="7" spans="1:7" ht="15">
      <c r="A7" s="68" t="s">
        <v>173</v>
      </c>
      <c r="B7" s="70"/>
      <c r="C7" s="70">
        <v>255000</v>
      </c>
      <c r="D7" s="70">
        <v>280500</v>
      </c>
      <c r="E7" s="70">
        <v>306000</v>
      </c>
      <c r="F7" s="70">
        <v>331500</v>
      </c>
      <c r="G7" s="70"/>
    </row>
    <row r="8" spans="1:7" ht="15">
      <c r="A8" s="68" t="s">
        <v>294</v>
      </c>
      <c r="B8" s="70">
        <v>9450</v>
      </c>
      <c r="C8" s="70"/>
      <c r="D8" s="70"/>
      <c r="E8" s="70"/>
      <c r="F8" s="70"/>
      <c r="G8" s="70"/>
    </row>
    <row r="9" spans="1:7" ht="15">
      <c r="A9" s="68" t="s">
        <v>295</v>
      </c>
      <c r="B9" s="70">
        <v>9450</v>
      </c>
      <c r="C9" s="70"/>
      <c r="D9" s="70"/>
      <c r="E9" s="70"/>
      <c r="F9" s="70"/>
      <c r="G9" s="70"/>
    </row>
    <row r="10" spans="1:7" ht="15">
      <c r="A10" s="68" t="s">
        <v>228</v>
      </c>
      <c r="B10" s="70">
        <v>42411</v>
      </c>
      <c r="C10" s="70">
        <v>47076</v>
      </c>
      <c r="D10" s="70">
        <v>52590</v>
      </c>
      <c r="E10" s="70">
        <v>58527</v>
      </c>
      <c r="F10" s="70"/>
      <c r="G10" s="70"/>
    </row>
    <row r="11" spans="1:7" ht="15">
      <c r="A11" s="68" t="s">
        <v>331</v>
      </c>
      <c r="B11" s="70"/>
      <c r="C11" s="70">
        <v>57353</v>
      </c>
      <c r="D11" s="70">
        <v>63682</v>
      </c>
      <c r="E11" s="70">
        <v>71118</v>
      </c>
      <c r="F11" s="70">
        <v>79148</v>
      </c>
      <c r="G11" s="70"/>
    </row>
    <row r="12" spans="1:7" ht="15">
      <c r="A12" s="68" t="s">
        <v>332</v>
      </c>
      <c r="B12" s="70"/>
      <c r="C12" s="70">
        <v>6460</v>
      </c>
      <c r="D12" s="70">
        <v>9435</v>
      </c>
      <c r="E12" s="70"/>
      <c r="F12" s="70"/>
      <c r="G12" s="70"/>
    </row>
    <row r="13" spans="1:7" ht="15">
      <c r="A13" s="68" t="s">
        <v>296</v>
      </c>
      <c r="B13" s="70">
        <v>10850</v>
      </c>
      <c r="C13" s="70"/>
      <c r="D13" s="70"/>
      <c r="E13" s="70"/>
      <c r="F13" s="70"/>
      <c r="G13" s="70"/>
    </row>
    <row r="14" spans="1:7" ht="15">
      <c r="A14" s="69" t="s">
        <v>297</v>
      </c>
      <c r="B14" s="69">
        <v>9030</v>
      </c>
      <c r="C14" s="69"/>
      <c r="D14" s="69"/>
      <c r="E14" s="69"/>
      <c r="F14" s="69"/>
      <c r="G14" s="69"/>
    </row>
    <row r="15" spans="1:7" ht="15">
      <c r="A15" s="69" t="s">
        <v>298</v>
      </c>
      <c r="B15" s="69">
        <v>11970</v>
      </c>
      <c r="C15" s="69"/>
      <c r="D15" s="69"/>
      <c r="E15" s="69"/>
      <c r="F15" s="69"/>
      <c r="G15" s="69"/>
    </row>
    <row r="16" spans="1:7" ht="15">
      <c r="A16" s="71" t="s">
        <v>299</v>
      </c>
      <c r="B16" s="69">
        <v>5320</v>
      </c>
      <c r="C16" s="69"/>
      <c r="D16" s="69"/>
      <c r="E16" s="69"/>
      <c r="F16" s="69"/>
      <c r="G16" s="69"/>
    </row>
    <row r="17" spans="1:7" ht="15">
      <c r="A17" s="68" t="s">
        <v>186</v>
      </c>
      <c r="B17" s="70">
        <v>41193</v>
      </c>
      <c r="C17" s="70">
        <v>46018</v>
      </c>
      <c r="D17" s="70">
        <v>51213</v>
      </c>
      <c r="E17" s="70"/>
      <c r="F17" s="70"/>
      <c r="G17" s="70"/>
    </row>
    <row r="18" spans="1:7" ht="15">
      <c r="A18" s="68" t="s">
        <v>292</v>
      </c>
      <c r="B18" s="70">
        <v>9030</v>
      </c>
      <c r="C18" s="70"/>
      <c r="D18" s="70"/>
      <c r="E18" s="70"/>
      <c r="F18" s="70"/>
      <c r="G18" s="70"/>
    </row>
    <row r="19" spans="1:7" ht="15">
      <c r="A19" s="68" t="s">
        <v>293</v>
      </c>
      <c r="B19" s="70">
        <v>16660</v>
      </c>
      <c r="C19" s="70"/>
      <c r="D19" s="70"/>
      <c r="E19" s="70"/>
      <c r="F19" s="70"/>
      <c r="G19" s="70"/>
    </row>
    <row r="20" spans="1:7" ht="15.75" thickBot="1">
      <c r="A20" s="70"/>
      <c r="B20" s="70"/>
      <c r="C20" s="70"/>
      <c r="D20" s="70"/>
      <c r="E20" s="70"/>
      <c r="F20" s="70"/>
      <c r="G20" s="70"/>
    </row>
    <row r="21" spans="1:7" ht="15.75" thickBot="1">
      <c r="A21" s="29" t="s">
        <v>18</v>
      </c>
      <c r="B21" s="13">
        <f aca="true" t="shared" si="0" ref="B21:G21">SUM(B3:B20)</f>
        <v>188476</v>
      </c>
      <c r="C21" s="13">
        <f t="shared" si="0"/>
        <v>836978</v>
      </c>
      <c r="D21" s="13">
        <f t="shared" si="0"/>
        <v>889670</v>
      </c>
      <c r="E21" s="13">
        <f t="shared" si="0"/>
        <v>902645</v>
      </c>
      <c r="F21" s="13">
        <f t="shared" si="0"/>
        <v>912398</v>
      </c>
      <c r="G21" s="13">
        <f t="shared" si="0"/>
        <v>0</v>
      </c>
    </row>
    <row r="22" spans="1:7" ht="15.75" thickBot="1">
      <c r="A22" s="29" t="s">
        <v>19</v>
      </c>
      <c r="B22" s="9">
        <v>700000</v>
      </c>
      <c r="C22" s="9">
        <v>850000</v>
      </c>
      <c r="D22" s="9">
        <v>1000000</v>
      </c>
      <c r="E22" s="9">
        <v>1100000</v>
      </c>
      <c r="F22" s="9">
        <v>1300000</v>
      </c>
      <c r="G22" s="9">
        <v>1500000</v>
      </c>
    </row>
    <row r="23" spans="1:7" ht="15.75" thickBot="1">
      <c r="A23" s="29" t="s">
        <v>3</v>
      </c>
      <c r="B23" s="9">
        <f aca="true" t="shared" si="1" ref="B23:G23">B22-B21</f>
        <v>511524</v>
      </c>
      <c r="C23" s="9">
        <f t="shared" si="1"/>
        <v>13022</v>
      </c>
      <c r="D23" s="9">
        <f t="shared" si="1"/>
        <v>110330</v>
      </c>
      <c r="E23" s="9">
        <f t="shared" si="1"/>
        <v>197355</v>
      </c>
      <c r="F23" s="9">
        <f t="shared" si="1"/>
        <v>387602</v>
      </c>
      <c r="G23" s="9">
        <f t="shared" si="1"/>
        <v>1500000</v>
      </c>
    </row>
    <row r="24" spans="1:7" ht="15.75" thickBot="1">
      <c r="A24" s="29" t="s">
        <v>20</v>
      </c>
      <c r="B24" s="9">
        <v>900000</v>
      </c>
      <c r="C24" s="9">
        <v>1000000</v>
      </c>
      <c r="D24" s="9">
        <v>1200000</v>
      </c>
      <c r="E24" s="9">
        <v>1300000</v>
      </c>
      <c r="F24" s="9">
        <v>1500000</v>
      </c>
      <c r="G24" s="9">
        <v>2000000</v>
      </c>
    </row>
    <row r="25" spans="1:7" ht="15.75" thickBot="1">
      <c r="A25" s="29" t="s">
        <v>21</v>
      </c>
      <c r="B25" s="13">
        <f aca="true" t="shared" si="2" ref="B25:G25">B24-B21</f>
        <v>711524</v>
      </c>
      <c r="C25" s="13">
        <f t="shared" si="2"/>
        <v>163022</v>
      </c>
      <c r="D25" s="13">
        <f t="shared" si="2"/>
        <v>310330</v>
      </c>
      <c r="E25" s="13">
        <f t="shared" si="2"/>
        <v>397355</v>
      </c>
      <c r="F25" s="13">
        <f t="shared" si="2"/>
        <v>587602</v>
      </c>
      <c r="G25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2">
      <selection activeCell="A20" sqref="A20"/>
    </sheetView>
  </sheetViews>
  <sheetFormatPr defaultColWidth="11.421875" defaultRowHeight="15"/>
  <cols>
    <col min="1" max="1" width="22.00390625" style="0" customWidth="1"/>
    <col min="2" max="7" width="13.00390625" style="0" bestFit="1" customWidth="1"/>
  </cols>
  <sheetData>
    <row r="1" spans="1:7" ht="15.75" thickBot="1">
      <c r="A1" s="43" t="s">
        <v>25</v>
      </c>
      <c r="B1" s="22"/>
      <c r="C1" s="22"/>
      <c r="D1" s="22"/>
      <c r="E1" s="22"/>
      <c r="F1" s="22"/>
      <c r="G1" s="22"/>
    </row>
    <row r="2" spans="1:7" ht="15.75" thickBot="1">
      <c r="A2" s="44" t="s">
        <v>16</v>
      </c>
      <c r="B2" s="45" t="s">
        <v>103</v>
      </c>
      <c r="C2" s="45" t="s">
        <v>118</v>
      </c>
      <c r="D2" s="45" t="s">
        <v>139</v>
      </c>
      <c r="E2" s="45" t="s">
        <v>174</v>
      </c>
      <c r="F2" s="45" t="s">
        <v>211</v>
      </c>
      <c r="G2" s="45" t="s">
        <v>309</v>
      </c>
    </row>
    <row r="3" spans="1:7" ht="15">
      <c r="A3" s="6" t="s">
        <v>66</v>
      </c>
      <c r="B3" s="69">
        <v>103750</v>
      </c>
      <c r="C3" s="69"/>
      <c r="D3" s="69"/>
      <c r="E3" s="69"/>
      <c r="F3" s="69"/>
      <c r="G3" s="69"/>
    </row>
    <row r="4" spans="1:7" ht="15">
      <c r="A4" s="71" t="s">
        <v>187</v>
      </c>
      <c r="B4" s="71">
        <v>19466</v>
      </c>
      <c r="C4" s="71">
        <v>21746</v>
      </c>
      <c r="D4" s="71">
        <v>24201</v>
      </c>
      <c r="E4" s="71"/>
      <c r="F4" s="71"/>
      <c r="G4" s="71"/>
    </row>
    <row r="5" spans="1:7" ht="15">
      <c r="A5" s="71" t="s">
        <v>229</v>
      </c>
      <c r="B5" s="71">
        <v>15426</v>
      </c>
      <c r="C5" s="71">
        <v>17123</v>
      </c>
      <c r="D5" s="71">
        <v>19129</v>
      </c>
      <c r="E5" s="71">
        <v>21288</v>
      </c>
      <c r="F5" s="71"/>
      <c r="G5" s="71"/>
    </row>
    <row r="6" spans="1:7" ht="15">
      <c r="A6" s="71" t="s">
        <v>301</v>
      </c>
      <c r="B6" s="71">
        <v>15000</v>
      </c>
      <c r="C6" s="71"/>
      <c r="D6" s="71"/>
      <c r="E6" s="71"/>
      <c r="F6" s="71"/>
      <c r="G6" s="71"/>
    </row>
    <row r="7" spans="1:7" ht="15">
      <c r="A7" s="71" t="s">
        <v>300</v>
      </c>
      <c r="B7" s="71">
        <v>15000</v>
      </c>
      <c r="C7" s="71"/>
      <c r="D7" s="71"/>
      <c r="E7" s="71"/>
      <c r="F7" s="71"/>
      <c r="G7" s="71"/>
    </row>
    <row r="8" spans="1:7" ht="15">
      <c r="A8" s="71" t="s">
        <v>111</v>
      </c>
      <c r="B8" s="71">
        <v>75000</v>
      </c>
      <c r="C8" s="71">
        <v>75000</v>
      </c>
      <c r="D8" s="71">
        <v>75000</v>
      </c>
      <c r="E8" s="71"/>
      <c r="F8" s="71"/>
      <c r="G8" s="71"/>
    </row>
    <row r="9" spans="1:7" ht="15">
      <c r="A9" s="71" t="s">
        <v>357</v>
      </c>
      <c r="B9" s="71"/>
      <c r="C9" s="71">
        <v>90000</v>
      </c>
      <c r="D9" s="71">
        <v>90000</v>
      </c>
      <c r="E9" s="71">
        <v>90000</v>
      </c>
      <c r="F9" s="71">
        <v>90000</v>
      </c>
      <c r="G9" s="71"/>
    </row>
    <row r="10" spans="1:7" ht="15">
      <c r="A10" s="69" t="s">
        <v>137</v>
      </c>
      <c r="B10" s="69">
        <v>15000</v>
      </c>
      <c r="C10" s="69">
        <v>15000</v>
      </c>
      <c r="D10" s="69"/>
      <c r="E10" s="69"/>
      <c r="F10" s="69"/>
      <c r="G10" s="69"/>
    </row>
    <row r="11" spans="1:7" ht="15">
      <c r="A11" s="71" t="s">
        <v>159</v>
      </c>
      <c r="B11" s="71">
        <v>14479</v>
      </c>
      <c r="C11" s="71">
        <v>16114</v>
      </c>
      <c r="D11" s="71"/>
      <c r="E11" s="71"/>
      <c r="F11" s="71"/>
      <c r="G11" s="71"/>
    </row>
    <row r="12" spans="1:7" ht="15">
      <c r="A12" s="71" t="s">
        <v>92</v>
      </c>
      <c r="B12" s="71">
        <v>70000</v>
      </c>
      <c r="C12" s="71">
        <v>70000</v>
      </c>
      <c r="D12" s="71"/>
      <c r="E12" s="71"/>
      <c r="F12" s="71"/>
      <c r="G12" s="71"/>
    </row>
    <row r="13" spans="1:7" ht="15">
      <c r="A13" s="69" t="s">
        <v>167</v>
      </c>
      <c r="B13" s="69">
        <v>7500</v>
      </c>
      <c r="C13" s="69">
        <v>7500</v>
      </c>
      <c r="D13" s="69">
        <v>7755</v>
      </c>
      <c r="E13" s="69"/>
      <c r="F13" s="69"/>
      <c r="G13" s="69"/>
    </row>
    <row r="14" spans="1:7" ht="15">
      <c r="A14" s="71" t="s">
        <v>115</v>
      </c>
      <c r="B14" s="71">
        <v>73000</v>
      </c>
      <c r="C14" s="71">
        <v>73000</v>
      </c>
      <c r="D14" s="71">
        <v>73000</v>
      </c>
      <c r="E14" s="71"/>
      <c r="F14" s="71"/>
      <c r="G14" s="71"/>
    </row>
    <row r="15" spans="1:7" ht="15">
      <c r="A15" s="71" t="s">
        <v>334</v>
      </c>
      <c r="B15" s="71"/>
      <c r="C15" s="71">
        <v>6460</v>
      </c>
      <c r="D15" s="71">
        <v>9435</v>
      </c>
      <c r="E15" s="71"/>
      <c r="F15" s="71"/>
      <c r="G15" s="71"/>
    </row>
    <row r="16" spans="1:7" ht="15">
      <c r="A16" s="71" t="s">
        <v>333</v>
      </c>
      <c r="B16" s="71"/>
      <c r="C16" s="71">
        <v>23510</v>
      </c>
      <c r="D16" s="71">
        <v>26096</v>
      </c>
      <c r="E16" s="71">
        <v>29152</v>
      </c>
      <c r="F16" s="71">
        <v>32444</v>
      </c>
      <c r="G16" s="71"/>
    </row>
    <row r="17" spans="1:7" ht="15">
      <c r="A17" s="68" t="s">
        <v>101</v>
      </c>
      <c r="B17" s="68">
        <v>16000</v>
      </c>
      <c r="C17" s="68"/>
      <c r="D17" s="68"/>
      <c r="E17" s="68"/>
      <c r="F17" s="68"/>
      <c r="G17" s="68"/>
    </row>
    <row r="18" spans="1:7" ht="15">
      <c r="A18" s="71" t="s">
        <v>230</v>
      </c>
      <c r="B18" s="71">
        <v>5320</v>
      </c>
      <c r="C18" s="71">
        <v>7770</v>
      </c>
      <c r="D18" s="71"/>
      <c r="E18" s="71"/>
      <c r="F18" s="71"/>
      <c r="G18" s="71"/>
    </row>
    <row r="19" spans="1:7" ht="15">
      <c r="A19" s="69" t="s">
        <v>209</v>
      </c>
      <c r="B19" s="69"/>
      <c r="C19" s="69">
        <v>90000</v>
      </c>
      <c r="D19" s="69">
        <v>90000</v>
      </c>
      <c r="E19" s="69">
        <v>90000</v>
      </c>
      <c r="F19" s="69">
        <v>90000</v>
      </c>
      <c r="G19" s="69"/>
    </row>
    <row r="20" spans="1:7" ht="15.75" thickBot="1">
      <c r="A20" s="7" t="s">
        <v>30</v>
      </c>
      <c r="B20" s="8"/>
      <c r="C20" s="8"/>
      <c r="D20" s="8"/>
      <c r="E20" s="8"/>
      <c r="F20" s="8"/>
      <c r="G20" s="8"/>
    </row>
    <row r="21" spans="1:7" ht="15.75" thickBot="1">
      <c r="A21" s="44" t="s">
        <v>18</v>
      </c>
      <c r="B21" s="13">
        <f aca="true" t="shared" si="0" ref="B21:G21">SUM(B3:B20)</f>
        <v>444941</v>
      </c>
      <c r="C21" s="13">
        <f t="shared" si="0"/>
        <v>513223</v>
      </c>
      <c r="D21" s="13">
        <f t="shared" si="0"/>
        <v>414616</v>
      </c>
      <c r="E21" s="13">
        <f t="shared" si="0"/>
        <v>230440</v>
      </c>
      <c r="F21" s="13">
        <f t="shared" si="0"/>
        <v>212444</v>
      </c>
      <c r="G21" s="13">
        <f t="shared" si="0"/>
        <v>0</v>
      </c>
    </row>
    <row r="22" spans="1:7" ht="15.75" thickBot="1">
      <c r="A22" s="44" t="s">
        <v>19</v>
      </c>
      <c r="B22" s="9">
        <v>700000</v>
      </c>
      <c r="C22" s="9">
        <v>850000</v>
      </c>
      <c r="D22" s="9">
        <v>1000000</v>
      </c>
      <c r="E22" s="9">
        <v>1100000</v>
      </c>
      <c r="F22" s="9">
        <v>1300000</v>
      </c>
      <c r="G22" s="9">
        <v>1500000</v>
      </c>
    </row>
    <row r="23" spans="1:7" ht="15.75" thickBot="1">
      <c r="A23" s="44" t="s">
        <v>3</v>
      </c>
      <c r="B23" s="9">
        <f aca="true" t="shared" si="1" ref="B23:G23">B22-B21</f>
        <v>255059</v>
      </c>
      <c r="C23" s="9">
        <f t="shared" si="1"/>
        <v>336777</v>
      </c>
      <c r="D23" s="9">
        <f t="shared" si="1"/>
        <v>585384</v>
      </c>
      <c r="E23" s="9">
        <f t="shared" si="1"/>
        <v>869560</v>
      </c>
      <c r="F23" s="9">
        <f t="shared" si="1"/>
        <v>1087556</v>
      </c>
      <c r="G23" s="9">
        <f t="shared" si="1"/>
        <v>1500000</v>
      </c>
    </row>
    <row r="24" spans="1:7" ht="15.75" thickBot="1">
      <c r="A24" s="44" t="s">
        <v>20</v>
      </c>
      <c r="B24" s="9">
        <v>900000</v>
      </c>
      <c r="C24" s="9">
        <v>1000000</v>
      </c>
      <c r="D24" s="9">
        <v>1200000</v>
      </c>
      <c r="E24" s="9">
        <v>1300000</v>
      </c>
      <c r="F24" s="9">
        <v>1500000</v>
      </c>
      <c r="G24" s="9">
        <v>2000000</v>
      </c>
    </row>
    <row r="25" spans="1:7" ht="15.75" thickBot="1">
      <c r="A25" s="44" t="s">
        <v>21</v>
      </c>
      <c r="B25" s="13">
        <f aca="true" t="shared" si="2" ref="B25:G25">B24-B21</f>
        <v>455059</v>
      </c>
      <c r="C25" s="13">
        <f t="shared" si="2"/>
        <v>486777</v>
      </c>
      <c r="D25" s="13">
        <f t="shared" si="2"/>
        <v>785384</v>
      </c>
      <c r="E25" s="13">
        <f t="shared" si="2"/>
        <v>1069560</v>
      </c>
      <c r="F25" s="13">
        <f t="shared" si="2"/>
        <v>1287556</v>
      </c>
      <c r="G25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.75" thickBot="1">
      <c r="A1" s="46" t="s">
        <v>43</v>
      </c>
      <c r="B1" s="22"/>
      <c r="C1" s="22"/>
      <c r="D1" s="22"/>
      <c r="E1" s="22"/>
      <c r="F1" s="22"/>
      <c r="G1" s="22"/>
    </row>
    <row r="2" spans="1:7" ht="15.75" thickBot="1">
      <c r="A2" s="47" t="s">
        <v>16</v>
      </c>
      <c r="B2" s="48" t="s">
        <v>103</v>
      </c>
      <c r="C2" s="48" t="s">
        <v>118</v>
      </c>
      <c r="D2" s="48" t="s">
        <v>139</v>
      </c>
      <c r="E2" s="48" t="s">
        <v>174</v>
      </c>
      <c r="F2" s="48" t="s">
        <v>211</v>
      </c>
      <c r="G2" s="48" t="s">
        <v>309</v>
      </c>
    </row>
    <row r="3" spans="1:7" ht="15">
      <c r="A3" s="68" t="s">
        <v>335</v>
      </c>
      <c r="B3" s="68"/>
      <c r="C3" s="68">
        <v>112500</v>
      </c>
      <c r="D3" s="68"/>
      <c r="E3" s="68"/>
      <c r="F3" s="68"/>
      <c r="G3" s="68"/>
    </row>
    <row r="4" spans="1:7" ht="15">
      <c r="A4" s="68" t="s">
        <v>68</v>
      </c>
      <c r="B4" s="68">
        <v>134875</v>
      </c>
      <c r="C4" s="68">
        <v>205380</v>
      </c>
      <c r="D4" s="68">
        <v>225918</v>
      </c>
      <c r="E4" s="68">
        <v>246456</v>
      </c>
      <c r="F4" s="68"/>
      <c r="G4" s="68"/>
    </row>
    <row r="5" spans="1:7" ht="15">
      <c r="A5" s="68" t="s">
        <v>113</v>
      </c>
      <c r="B5" s="68">
        <v>150000</v>
      </c>
      <c r="C5" s="68"/>
      <c r="D5" s="68"/>
      <c r="E5" s="68"/>
      <c r="F5" s="68"/>
      <c r="G5" s="68"/>
    </row>
    <row r="6" spans="1:7" ht="15">
      <c r="A6" s="68" t="s">
        <v>308</v>
      </c>
      <c r="B6" s="68">
        <v>9870</v>
      </c>
      <c r="C6" s="68"/>
      <c r="D6" s="68"/>
      <c r="E6" s="68"/>
      <c r="F6" s="68"/>
      <c r="G6" s="68"/>
    </row>
    <row r="7" spans="1:7" ht="15">
      <c r="A7" s="68" t="s">
        <v>303</v>
      </c>
      <c r="B7" s="68">
        <v>16660</v>
      </c>
      <c r="C7" s="68"/>
      <c r="D7" s="68"/>
      <c r="E7" s="68"/>
      <c r="F7" s="68"/>
      <c r="G7" s="68"/>
    </row>
    <row r="8" spans="1:7" ht="15">
      <c r="A8" s="68" t="s">
        <v>307</v>
      </c>
      <c r="B8" s="68">
        <v>12950</v>
      </c>
      <c r="C8" s="68"/>
      <c r="D8" s="68"/>
      <c r="E8" s="68"/>
      <c r="F8" s="68"/>
      <c r="G8" s="68"/>
    </row>
    <row r="9" spans="1:7" ht="15">
      <c r="A9" s="68" t="s">
        <v>128</v>
      </c>
      <c r="B9" s="68"/>
      <c r="C9" s="68">
        <v>212500</v>
      </c>
      <c r="D9" s="68">
        <v>233750</v>
      </c>
      <c r="E9" s="68">
        <v>255000</v>
      </c>
      <c r="F9" s="68">
        <v>276250</v>
      </c>
      <c r="G9" s="68"/>
    </row>
    <row r="10" spans="1:7" ht="15">
      <c r="A10" s="68" t="s">
        <v>305</v>
      </c>
      <c r="B10" s="68">
        <v>12950</v>
      </c>
      <c r="C10" s="68"/>
      <c r="D10" s="68"/>
      <c r="E10" s="68"/>
      <c r="F10" s="68"/>
      <c r="G10" s="68"/>
    </row>
    <row r="11" spans="1:7" ht="15">
      <c r="A11" s="68" t="s">
        <v>306</v>
      </c>
      <c r="B11" s="68">
        <v>20000</v>
      </c>
      <c r="C11" s="68"/>
      <c r="D11" s="68"/>
      <c r="E11" s="68"/>
      <c r="F11" s="68"/>
      <c r="G11" s="68"/>
    </row>
    <row r="12" spans="1:7" ht="15">
      <c r="A12" s="68" t="s">
        <v>304</v>
      </c>
      <c r="B12" s="68">
        <v>50000</v>
      </c>
      <c r="C12" s="68"/>
      <c r="D12" s="68"/>
      <c r="E12" s="68"/>
      <c r="F12" s="68"/>
      <c r="G12" s="68"/>
    </row>
    <row r="13" spans="1:7" ht="15">
      <c r="A13" s="68" t="s">
        <v>302</v>
      </c>
      <c r="B13" s="68">
        <v>9870</v>
      </c>
      <c r="C13" s="68"/>
      <c r="D13" s="68"/>
      <c r="E13" s="68"/>
      <c r="F13" s="68"/>
      <c r="G13" s="68"/>
    </row>
    <row r="14" spans="1:7" ht="15">
      <c r="A14" s="68" t="s">
        <v>231</v>
      </c>
      <c r="B14" s="68">
        <v>5320</v>
      </c>
      <c r="C14" s="68">
        <v>7770</v>
      </c>
      <c r="D14" s="68"/>
      <c r="E14" s="68"/>
      <c r="F14" s="68"/>
      <c r="G14" s="68"/>
    </row>
    <row r="15" spans="1:7" ht="15">
      <c r="A15" s="68" t="s">
        <v>336</v>
      </c>
      <c r="B15" s="68"/>
      <c r="C15" s="68">
        <v>15995</v>
      </c>
      <c r="D15" s="68">
        <v>17754</v>
      </c>
      <c r="E15" s="68">
        <v>19834</v>
      </c>
      <c r="F15" s="68">
        <v>22073</v>
      </c>
      <c r="G15" s="68"/>
    </row>
    <row r="16" spans="1:7" ht="15">
      <c r="A16" s="68" t="s">
        <v>232</v>
      </c>
      <c r="B16" s="68">
        <v>14143</v>
      </c>
      <c r="C16" s="68">
        <v>15699</v>
      </c>
      <c r="D16" s="68">
        <v>17538</v>
      </c>
      <c r="E16" s="68">
        <v>19518</v>
      </c>
      <c r="F16" s="68"/>
      <c r="G16" s="68"/>
    </row>
    <row r="17" spans="1:7" ht="15">
      <c r="A17" s="68" t="s">
        <v>116</v>
      </c>
      <c r="B17" s="68">
        <v>14000</v>
      </c>
      <c r="C17" s="68"/>
      <c r="D17" s="68"/>
      <c r="E17" s="68"/>
      <c r="F17" s="68"/>
      <c r="G17" s="68"/>
    </row>
    <row r="18" spans="1:7" ht="15">
      <c r="A18" s="68" t="s">
        <v>138</v>
      </c>
      <c r="B18" s="68"/>
      <c r="C18" s="68"/>
      <c r="D18" s="68"/>
      <c r="E18" s="68"/>
      <c r="F18" s="68"/>
      <c r="G18" s="68"/>
    </row>
    <row r="19" spans="1:7" ht="15">
      <c r="A19" s="68" t="s">
        <v>74</v>
      </c>
      <c r="B19" s="68">
        <v>135000</v>
      </c>
      <c r="C19" s="68">
        <v>146250</v>
      </c>
      <c r="D19" s="68"/>
      <c r="E19" s="68"/>
      <c r="F19" s="68"/>
      <c r="G19" s="68"/>
    </row>
    <row r="20" spans="1:7" ht="15.75" thickBot="1">
      <c r="A20" s="7"/>
      <c r="B20" s="8"/>
      <c r="C20" s="8">
        <v>6010</v>
      </c>
      <c r="D20" s="8"/>
      <c r="E20" s="8"/>
      <c r="F20" s="8"/>
      <c r="G20" s="8"/>
    </row>
    <row r="21" spans="1:7" ht="15.75" thickBot="1">
      <c r="A21" s="47" t="s">
        <v>18</v>
      </c>
      <c r="B21" s="13">
        <f aca="true" t="shared" si="0" ref="B21:G21">SUM(B3:B20)</f>
        <v>585638</v>
      </c>
      <c r="C21" s="13">
        <f t="shared" si="0"/>
        <v>722104</v>
      </c>
      <c r="D21" s="13">
        <f t="shared" si="0"/>
        <v>494960</v>
      </c>
      <c r="E21" s="13">
        <f t="shared" si="0"/>
        <v>540808</v>
      </c>
      <c r="F21" s="13">
        <f t="shared" si="0"/>
        <v>298323</v>
      </c>
      <c r="G21" s="13">
        <f t="shared" si="0"/>
        <v>0</v>
      </c>
    </row>
    <row r="22" spans="1:7" ht="15.75" thickBot="1">
      <c r="A22" s="47" t="s">
        <v>19</v>
      </c>
      <c r="B22" s="9">
        <v>700000</v>
      </c>
      <c r="C22" s="9">
        <v>850000</v>
      </c>
      <c r="D22" s="9">
        <v>1000000</v>
      </c>
      <c r="E22" s="9">
        <v>1100000</v>
      </c>
      <c r="F22" s="9">
        <v>1300000</v>
      </c>
      <c r="G22" s="9">
        <v>1500000</v>
      </c>
    </row>
    <row r="23" spans="1:7" ht="15.75" thickBot="1">
      <c r="A23" s="47" t="s">
        <v>3</v>
      </c>
      <c r="B23" s="9">
        <f aca="true" t="shared" si="1" ref="B23:G23">B22-B21</f>
        <v>114362</v>
      </c>
      <c r="C23" s="9">
        <f t="shared" si="1"/>
        <v>127896</v>
      </c>
      <c r="D23" s="9">
        <f t="shared" si="1"/>
        <v>505040</v>
      </c>
      <c r="E23" s="9">
        <f t="shared" si="1"/>
        <v>559192</v>
      </c>
      <c r="F23" s="9">
        <f t="shared" si="1"/>
        <v>1001677</v>
      </c>
      <c r="G23" s="9">
        <f t="shared" si="1"/>
        <v>1500000</v>
      </c>
    </row>
    <row r="24" spans="1:7" ht="15.75" thickBot="1">
      <c r="A24" s="47" t="s">
        <v>20</v>
      </c>
      <c r="B24" s="9">
        <v>900000</v>
      </c>
      <c r="C24" s="9">
        <v>1000000</v>
      </c>
      <c r="D24" s="9">
        <v>1200000</v>
      </c>
      <c r="E24" s="9">
        <v>1300000</v>
      </c>
      <c r="F24" s="9">
        <v>1500000</v>
      </c>
      <c r="G24" s="9">
        <v>2000000</v>
      </c>
    </row>
    <row r="25" spans="1:7" ht="15.75" thickBot="1">
      <c r="A25" s="47" t="s">
        <v>21</v>
      </c>
      <c r="B25" s="13">
        <f aca="true" t="shared" si="2" ref="B25:G25">B24-B21</f>
        <v>314362</v>
      </c>
      <c r="C25" s="13">
        <f t="shared" si="2"/>
        <v>277896</v>
      </c>
      <c r="D25" s="13">
        <f t="shared" si="2"/>
        <v>705040</v>
      </c>
      <c r="E25" s="13">
        <f t="shared" si="2"/>
        <v>759192</v>
      </c>
      <c r="F25" s="13">
        <f t="shared" si="2"/>
        <v>1201677</v>
      </c>
      <c r="G25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9" sqref="A9:IV9"/>
    </sheetView>
  </sheetViews>
  <sheetFormatPr defaultColWidth="11.421875" defaultRowHeight="15"/>
  <cols>
    <col min="1" max="1" width="22.00390625" style="0" customWidth="1"/>
    <col min="2" max="2" width="11.57421875" style="0" customWidth="1"/>
    <col min="3" max="7" width="13.00390625" style="0" bestFit="1" customWidth="1"/>
  </cols>
  <sheetData>
    <row r="1" spans="1:7" ht="15.75" thickBot="1">
      <c r="A1" s="49" t="s">
        <v>48</v>
      </c>
      <c r="B1" s="22"/>
      <c r="C1" s="22"/>
      <c r="D1" s="22"/>
      <c r="E1" s="22"/>
      <c r="F1" s="22"/>
      <c r="G1" s="22"/>
    </row>
    <row r="2" spans="1:7" ht="15.75" thickBot="1">
      <c r="A2" s="50" t="s">
        <v>16</v>
      </c>
      <c r="B2" s="51" t="s">
        <v>103</v>
      </c>
      <c r="C2" s="51" t="s">
        <v>118</v>
      </c>
      <c r="D2" s="51" t="s">
        <v>139</v>
      </c>
      <c r="E2" s="51" t="s">
        <v>174</v>
      </c>
      <c r="F2" s="51" t="s">
        <v>211</v>
      </c>
      <c r="G2" s="51" t="s">
        <v>309</v>
      </c>
    </row>
    <row r="3" spans="1:7" ht="15">
      <c r="A3" s="71" t="s">
        <v>233</v>
      </c>
      <c r="B3" s="71">
        <v>38217</v>
      </c>
      <c r="C3" s="71">
        <v>42421</v>
      </c>
      <c r="D3" s="71">
        <v>47389</v>
      </c>
      <c r="E3" s="71">
        <v>52739</v>
      </c>
      <c r="F3" s="71"/>
      <c r="G3" s="71"/>
    </row>
    <row r="4" spans="1:7" ht="15">
      <c r="A4" s="71" t="s">
        <v>234</v>
      </c>
      <c r="B4" s="71">
        <v>5320</v>
      </c>
      <c r="C4" s="71">
        <v>7770</v>
      </c>
      <c r="D4" s="71"/>
      <c r="E4" s="71"/>
      <c r="F4" s="71"/>
      <c r="G4" s="71"/>
    </row>
    <row r="5" spans="1:7" ht="15">
      <c r="A5" s="68" t="s">
        <v>235</v>
      </c>
      <c r="B5" s="68">
        <v>19361</v>
      </c>
      <c r="C5" s="68">
        <v>21491</v>
      </c>
      <c r="D5" s="68">
        <v>24008</v>
      </c>
      <c r="E5" s="68">
        <v>26718</v>
      </c>
      <c r="F5" s="68"/>
      <c r="G5" s="68"/>
    </row>
    <row r="6" spans="1:7" ht="15">
      <c r="A6" s="68" t="s">
        <v>236</v>
      </c>
      <c r="B6" s="68">
        <v>96699</v>
      </c>
      <c r="C6" s="68">
        <v>106369</v>
      </c>
      <c r="D6" s="68">
        <v>116039</v>
      </c>
      <c r="E6" s="68"/>
      <c r="F6" s="68"/>
      <c r="G6" s="68"/>
    </row>
    <row r="7" spans="1:7" ht="15">
      <c r="A7" s="68" t="s">
        <v>337</v>
      </c>
      <c r="B7" s="68"/>
      <c r="C7" s="68">
        <v>41976</v>
      </c>
      <c r="D7" s="68">
        <v>46593</v>
      </c>
      <c r="E7" s="68">
        <v>52050</v>
      </c>
      <c r="F7" s="68">
        <v>57927</v>
      </c>
      <c r="G7" s="68"/>
    </row>
    <row r="8" spans="1:7" ht="15">
      <c r="A8" s="68" t="s">
        <v>338</v>
      </c>
      <c r="B8" s="68"/>
      <c r="C8" s="68">
        <v>6460</v>
      </c>
      <c r="D8" s="68">
        <v>9435</v>
      </c>
      <c r="E8" s="68"/>
      <c r="F8" s="68"/>
      <c r="G8" s="68"/>
    </row>
    <row r="9" spans="1:7" ht="15">
      <c r="A9" s="68" t="s">
        <v>161</v>
      </c>
      <c r="B9" s="68">
        <v>22824</v>
      </c>
      <c r="C9" s="68">
        <v>25401</v>
      </c>
      <c r="D9" s="68"/>
      <c r="E9" s="68"/>
      <c r="F9" s="68"/>
      <c r="G9" s="68"/>
    </row>
    <row r="10" spans="1:7" ht="15">
      <c r="A10" s="68" t="s">
        <v>237</v>
      </c>
      <c r="B10" s="68">
        <v>13172</v>
      </c>
      <c r="C10" s="68">
        <v>14621</v>
      </c>
      <c r="D10" s="68">
        <v>16334</v>
      </c>
      <c r="E10" s="68">
        <v>18178</v>
      </c>
      <c r="F10" s="68"/>
      <c r="G10" s="68"/>
    </row>
    <row r="11" spans="1:7" ht="15">
      <c r="A11" s="68" t="s">
        <v>238</v>
      </c>
      <c r="B11" s="68">
        <v>13624</v>
      </c>
      <c r="C11" s="68">
        <v>15123</v>
      </c>
      <c r="D11" s="68">
        <v>16894</v>
      </c>
      <c r="E11" s="68">
        <v>18801</v>
      </c>
      <c r="F11" s="68"/>
      <c r="G11" s="68"/>
    </row>
    <row r="12" spans="1:7" ht="15">
      <c r="A12" s="69" t="s">
        <v>196</v>
      </c>
      <c r="B12" s="69">
        <v>67100</v>
      </c>
      <c r="C12" s="69">
        <v>73200</v>
      </c>
      <c r="D12" s="69">
        <v>79300</v>
      </c>
      <c r="E12" s="69"/>
      <c r="F12" s="69"/>
      <c r="G12" s="69"/>
    </row>
    <row r="13" spans="1:7" ht="15">
      <c r="A13" s="70" t="s">
        <v>77</v>
      </c>
      <c r="B13" s="70"/>
      <c r="C13" s="70"/>
      <c r="D13" s="70"/>
      <c r="E13" s="70"/>
      <c r="F13" s="70"/>
      <c r="G13" s="70"/>
    </row>
    <row r="14" spans="1:7" ht="15">
      <c r="A14" s="70" t="s">
        <v>189</v>
      </c>
      <c r="B14" s="8">
        <v>16886</v>
      </c>
      <c r="C14" s="8">
        <v>18863</v>
      </c>
      <c r="D14" s="8">
        <v>20993</v>
      </c>
      <c r="E14" s="8"/>
      <c r="F14" s="8"/>
      <c r="G14" s="8"/>
    </row>
    <row r="15" spans="1:7" ht="15.75" thickBot="1">
      <c r="A15" s="7" t="s">
        <v>30</v>
      </c>
      <c r="B15" s="8"/>
      <c r="C15" s="8"/>
      <c r="D15" s="8"/>
      <c r="E15" s="8"/>
      <c r="F15" s="8"/>
      <c r="G15" s="8"/>
    </row>
    <row r="16" spans="1:7" ht="15.75" thickBot="1">
      <c r="A16" s="50" t="s">
        <v>18</v>
      </c>
      <c r="B16" s="13">
        <f>SUM(B3:B15)</f>
        <v>293203</v>
      </c>
      <c r="C16" s="13">
        <f>SUM(C3:C15)</f>
        <v>373695</v>
      </c>
      <c r="D16" s="13">
        <f>SUM(D3:D15)</f>
        <v>376985</v>
      </c>
      <c r="E16" s="13">
        <f>SUM(E3:E15)</f>
        <v>168486</v>
      </c>
      <c r="F16" s="13">
        <f>SUM(F3:F15)</f>
        <v>57927</v>
      </c>
      <c r="G16" s="13">
        <f>SUM(G3:G15)</f>
        <v>0</v>
      </c>
    </row>
    <row r="17" spans="1:7" ht="15.75" thickBot="1">
      <c r="A17" s="50" t="s">
        <v>19</v>
      </c>
      <c r="B17" s="9">
        <v>700000</v>
      </c>
      <c r="C17" s="9">
        <v>850000</v>
      </c>
      <c r="D17" s="9">
        <v>1000000</v>
      </c>
      <c r="E17" s="9">
        <v>1100000</v>
      </c>
      <c r="F17" s="9">
        <v>1300000</v>
      </c>
      <c r="G17" s="9">
        <v>1500000</v>
      </c>
    </row>
    <row r="18" spans="1:7" ht="15.75" thickBot="1">
      <c r="A18" s="50" t="s">
        <v>3</v>
      </c>
      <c r="B18" s="9">
        <f aca="true" t="shared" si="0" ref="B18:G18">B17-B16</f>
        <v>406797</v>
      </c>
      <c r="C18" s="9">
        <f t="shared" si="0"/>
        <v>476305</v>
      </c>
      <c r="D18" s="9">
        <f t="shared" si="0"/>
        <v>623015</v>
      </c>
      <c r="E18" s="9">
        <f t="shared" si="0"/>
        <v>931514</v>
      </c>
      <c r="F18" s="9">
        <f t="shared" si="0"/>
        <v>1242073</v>
      </c>
      <c r="G18" s="9">
        <f t="shared" si="0"/>
        <v>1500000</v>
      </c>
    </row>
    <row r="19" spans="1:7" ht="15.75" thickBot="1">
      <c r="A19" s="50" t="s">
        <v>20</v>
      </c>
      <c r="B19" s="9">
        <v>900000</v>
      </c>
      <c r="C19" s="9">
        <v>1000000</v>
      </c>
      <c r="D19" s="9">
        <v>1200000</v>
      </c>
      <c r="E19" s="9">
        <v>1300000</v>
      </c>
      <c r="F19" s="9">
        <v>1500000</v>
      </c>
      <c r="G19" s="9">
        <v>2000000</v>
      </c>
    </row>
    <row r="20" spans="1:7" ht="15.75" thickBot="1">
      <c r="A20" s="50" t="s">
        <v>21</v>
      </c>
      <c r="B20" s="13">
        <f aca="true" t="shared" si="1" ref="B20:G20">B19-B16</f>
        <v>606797</v>
      </c>
      <c r="C20" s="13">
        <f t="shared" si="1"/>
        <v>626305</v>
      </c>
      <c r="D20" s="13">
        <f t="shared" si="1"/>
        <v>823015</v>
      </c>
      <c r="E20" s="13">
        <f t="shared" si="1"/>
        <v>1131514</v>
      </c>
      <c r="F20" s="13">
        <f t="shared" si="1"/>
        <v>1442073</v>
      </c>
      <c r="G20" s="13">
        <f t="shared" si="1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22.00390625" style="0" customWidth="1"/>
    <col min="2" max="7" width="13.00390625" style="0" bestFit="1" customWidth="1"/>
  </cols>
  <sheetData>
    <row r="1" spans="1:7" ht="15">
      <c r="A1" s="72" t="s">
        <v>38</v>
      </c>
      <c r="B1" s="62"/>
      <c r="C1" s="62"/>
      <c r="D1" s="62"/>
      <c r="E1" s="62"/>
      <c r="F1" s="62"/>
      <c r="G1" s="62"/>
    </row>
    <row r="2" spans="1:7" ht="15.75" thickBot="1">
      <c r="A2" s="73" t="s">
        <v>16</v>
      </c>
      <c r="B2" s="73" t="s">
        <v>103</v>
      </c>
      <c r="C2" s="73" t="s">
        <v>118</v>
      </c>
      <c r="D2" s="73" t="s">
        <v>139</v>
      </c>
      <c r="E2" s="73" t="s">
        <v>174</v>
      </c>
      <c r="F2" s="73" t="s">
        <v>211</v>
      </c>
      <c r="G2" s="73" t="s">
        <v>309</v>
      </c>
    </row>
    <row r="3" spans="1:7" ht="15">
      <c r="A3" s="69" t="s">
        <v>63</v>
      </c>
      <c r="B3" s="69">
        <v>118524</v>
      </c>
      <c r="C3" s="69"/>
      <c r="D3" s="69"/>
      <c r="E3" s="69"/>
      <c r="F3" s="69"/>
      <c r="G3" s="69"/>
    </row>
    <row r="4" spans="1:7" ht="15">
      <c r="A4" s="71" t="s">
        <v>90</v>
      </c>
      <c r="B4" s="71">
        <v>54767</v>
      </c>
      <c r="C4" s="71">
        <v>59746</v>
      </c>
      <c r="D4" s="71"/>
      <c r="E4" s="71"/>
      <c r="F4" s="71"/>
      <c r="G4" s="71"/>
    </row>
    <row r="5" spans="1:7" ht="15">
      <c r="A5" s="71" t="s">
        <v>130</v>
      </c>
      <c r="B5" s="71">
        <v>14008</v>
      </c>
      <c r="C5" s="71"/>
      <c r="D5" s="71"/>
      <c r="E5" s="71"/>
      <c r="F5" s="71"/>
      <c r="G5" s="71"/>
    </row>
    <row r="6" spans="1:7" ht="15">
      <c r="A6" s="68" t="s">
        <v>162</v>
      </c>
      <c r="B6" s="68">
        <v>27556</v>
      </c>
      <c r="C6" s="68">
        <v>30667</v>
      </c>
      <c r="D6" s="68"/>
      <c r="E6" s="68"/>
      <c r="F6" s="68"/>
      <c r="G6" s="68"/>
    </row>
    <row r="7" spans="1:7" ht="15">
      <c r="A7" s="68" t="s">
        <v>70</v>
      </c>
      <c r="B7" s="68"/>
      <c r="C7" s="68"/>
      <c r="D7" s="68"/>
      <c r="E7" s="68"/>
      <c r="F7" s="68"/>
      <c r="G7" s="68"/>
    </row>
    <row r="8" spans="1:7" ht="15">
      <c r="A8" s="68" t="s">
        <v>339</v>
      </c>
      <c r="B8" s="68"/>
      <c r="C8" s="68">
        <v>64082</v>
      </c>
      <c r="D8" s="68">
        <v>71131</v>
      </c>
      <c r="E8" s="68">
        <v>79462</v>
      </c>
      <c r="F8" s="68">
        <v>88433</v>
      </c>
      <c r="G8" s="68"/>
    </row>
    <row r="9" spans="1:7" ht="15">
      <c r="A9" s="68" t="s">
        <v>340</v>
      </c>
      <c r="B9" s="68"/>
      <c r="C9" s="68">
        <v>6460</v>
      </c>
      <c r="D9" s="68">
        <v>9435</v>
      </c>
      <c r="E9" s="68"/>
      <c r="F9" s="68"/>
      <c r="G9" s="68"/>
    </row>
    <row r="10" spans="1:7" ht="15">
      <c r="A10" s="68" t="s">
        <v>112</v>
      </c>
      <c r="B10" s="68"/>
      <c r="C10" s="68">
        <v>122090</v>
      </c>
      <c r="D10" s="68">
        <v>133189</v>
      </c>
      <c r="E10" s="68">
        <v>144288</v>
      </c>
      <c r="F10" s="68"/>
      <c r="G10" s="68"/>
    </row>
    <row r="11" spans="1:7" ht="15">
      <c r="A11" s="68" t="s">
        <v>190</v>
      </c>
      <c r="B11" s="68">
        <v>36989</v>
      </c>
      <c r="C11" s="68">
        <v>41321</v>
      </c>
      <c r="D11" s="68">
        <v>45986</v>
      </c>
      <c r="E11" s="68"/>
      <c r="F11" s="68"/>
      <c r="G11" s="68"/>
    </row>
    <row r="12" spans="1:7" ht="15">
      <c r="A12" s="68" t="s">
        <v>239</v>
      </c>
      <c r="B12" s="68">
        <v>34568</v>
      </c>
      <c r="C12" s="68">
        <v>38371</v>
      </c>
      <c r="D12" s="68">
        <v>42864</v>
      </c>
      <c r="E12" s="68">
        <v>47704</v>
      </c>
      <c r="F12" s="68"/>
      <c r="G12" s="68"/>
    </row>
    <row r="13" spans="1:7" ht="15">
      <c r="A13" s="71" t="s">
        <v>173</v>
      </c>
      <c r="B13" s="71">
        <v>81326</v>
      </c>
      <c r="C13" s="71"/>
      <c r="D13" s="71"/>
      <c r="E13" s="71"/>
      <c r="F13" s="71"/>
      <c r="G13" s="71"/>
    </row>
    <row r="14" spans="1:7" ht="15">
      <c r="A14" s="71" t="s">
        <v>204</v>
      </c>
      <c r="B14" s="71">
        <v>151250</v>
      </c>
      <c r="C14" s="71">
        <v>165000</v>
      </c>
      <c r="D14" s="71">
        <v>178750</v>
      </c>
      <c r="E14" s="71"/>
      <c r="F14" s="71"/>
      <c r="G14" s="71"/>
    </row>
    <row r="15" spans="1:7" ht="15">
      <c r="A15" s="71" t="s">
        <v>209</v>
      </c>
      <c r="B15" s="71">
        <v>33000</v>
      </c>
      <c r="C15" s="71"/>
      <c r="D15" s="71"/>
      <c r="E15" s="71"/>
      <c r="F15" s="71"/>
      <c r="G15" s="71"/>
    </row>
    <row r="16" spans="1:7" ht="15">
      <c r="A16" s="71" t="s">
        <v>210</v>
      </c>
      <c r="B16" s="71">
        <v>37021</v>
      </c>
      <c r="C16" s="71"/>
      <c r="D16" s="71"/>
      <c r="E16" s="71"/>
      <c r="F16" s="71"/>
      <c r="G16" s="71"/>
    </row>
    <row r="17" spans="1:7" ht="15">
      <c r="A17" s="70" t="s">
        <v>79</v>
      </c>
      <c r="B17" s="70"/>
      <c r="C17" s="70"/>
      <c r="D17" s="70"/>
      <c r="E17" s="70"/>
      <c r="F17" s="70"/>
      <c r="G17" s="70"/>
    </row>
    <row r="18" spans="1:7" ht="15.75" thickBot="1">
      <c r="A18" s="69" t="s">
        <v>67</v>
      </c>
      <c r="B18" s="69"/>
      <c r="C18" s="69"/>
      <c r="D18" s="69"/>
      <c r="E18" s="69"/>
      <c r="F18" s="69"/>
      <c r="G18" s="69"/>
    </row>
    <row r="19" spans="1:7" ht="15.75" thickBot="1">
      <c r="A19" s="73" t="s">
        <v>18</v>
      </c>
      <c r="B19" s="13">
        <f aca="true" t="shared" si="0" ref="B19:G19">SUM(B3:B18)</f>
        <v>589009</v>
      </c>
      <c r="C19" s="13">
        <f t="shared" si="0"/>
        <v>527737</v>
      </c>
      <c r="D19" s="13">
        <f t="shared" si="0"/>
        <v>481355</v>
      </c>
      <c r="E19" s="13">
        <f t="shared" si="0"/>
        <v>271454</v>
      </c>
      <c r="F19" s="13">
        <f t="shared" si="0"/>
        <v>88433</v>
      </c>
      <c r="G19" s="13">
        <f t="shared" si="0"/>
        <v>0</v>
      </c>
    </row>
    <row r="20" spans="1:7" ht="15.75" thickBot="1">
      <c r="A20" s="73" t="s">
        <v>19</v>
      </c>
      <c r="B20" s="9">
        <v>700000</v>
      </c>
      <c r="C20" s="9">
        <v>850000</v>
      </c>
      <c r="D20" s="9">
        <v>1000000</v>
      </c>
      <c r="E20" s="9">
        <v>1100000</v>
      </c>
      <c r="F20" s="9">
        <v>1300000</v>
      </c>
      <c r="G20" s="9">
        <v>1500000</v>
      </c>
    </row>
    <row r="21" spans="1:7" ht="15.75" thickBot="1">
      <c r="A21" s="73" t="s">
        <v>3</v>
      </c>
      <c r="B21" s="9">
        <f aca="true" t="shared" si="1" ref="B21:G21">B20-B19</f>
        <v>110991</v>
      </c>
      <c r="C21" s="9">
        <f t="shared" si="1"/>
        <v>322263</v>
      </c>
      <c r="D21" s="9">
        <f t="shared" si="1"/>
        <v>518645</v>
      </c>
      <c r="E21" s="9">
        <f t="shared" si="1"/>
        <v>828546</v>
      </c>
      <c r="F21" s="9">
        <f t="shared" si="1"/>
        <v>1211567</v>
      </c>
      <c r="G21" s="9">
        <f t="shared" si="1"/>
        <v>1500000</v>
      </c>
    </row>
    <row r="22" spans="1:7" ht="15.75" thickBot="1">
      <c r="A22" s="73" t="s">
        <v>20</v>
      </c>
      <c r="B22" s="9">
        <v>900000</v>
      </c>
      <c r="C22" s="9">
        <v>1000000</v>
      </c>
      <c r="D22" s="9">
        <v>1200000</v>
      </c>
      <c r="E22" s="9">
        <v>1300000</v>
      </c>
      <c r="F22" s="9">
        <v>1500000</v>
      </c>
      <c r="G22" s="9">
        <v>2000000</v>
      </c>
    </row>
    <row r="23" spans="1:7" ht="15.75" thickBot="1">
      <c r="A23" s="73" t="s">
        <v>21</v>
      </c>
      <c r="B23" s="13">
        <f aca="true" t="shared" si="2" ref="B23:G23">B22-B19</f>
        <v>310991</v>
      </c>
      <c r="C23" s="13">
        <f t="shared" si="2"/>
        <v>472263</v>
      </c>
      <c r="D23" s="13">
        <f t="shared" si="2"/>
        <v>718645</v>
      </c>
      <c r="E23" s="13">
        <f t="shared" si="2"/>
        <v>1028546</v>
      </c>
      <c r="F23" s="13">
        <f t="shared" si="2"/>
        <v>1411567</v>
      </c>
      <c r="G23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38" sqref="I38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.75" thickBot="1">
      <c r="A1" s="55" t="s">
        <v>32</v>
      </c>
      <c r="B1" s="22"/>
      <c r="C1" s="22"/>
      <c r="D1" s="22"/>
      <c r="E1" s="22"/>
      <c r="F1" s="22"/>
      <c r="G1" s="22"/>
    </row>
    <row r="2" spans="1:7" ht="15.75" thickBot="1">
      <c r="A2" s="56" t="s">
        <v>16</v>
      </c>
      <c r="B2" s="57" t="s">
        <v>103</v>
      </c>
      <c r="C2" s="57" t="s">
        <v>118</v>
      </c>
      <c r="D2" s="57" t="s">
        <v>139</v>
      </c>
      <c r="E2" s="57" t="s">
        <v>174</v>
      </c>
      <c r="F2" s="57" t="s">
        <v>211</v>
      </c>
      <c r="G2" s="57" t="s">
        <v>309</v>
      </c>
    </row>
    <row r="3" spans="1:7" ht="15">
      <c r="A3" s="6" t="s">
        <v>62</v>
      </c>
      <c r="B3" s="69"/>
      <c r="C3" s="69">
        <v>231000</v>
      </c>
      <c r="D3" s="69">
        <v>252000</v>
      </c>
      <c r="E3" s="69">
        <v>273000</v>
      </c>
      <c r="F3" s="69"/>
      <c r="G3" s="69"/>
    </row>
    <row r="4" spans="1:7" ht="15">
      <c r="A4" s="70" t="s">
        <v>341</v>
      </c>
      <c r="B4" s="70"/>
      <c r="C4" s="70">
        <v>18732</v>
      </c>
      <c r="D4" s="70">
        <v>20793</v>
      </c>
      <c r="E4" s="70">
        <v>23228</v>
      </c>
      <c r="F4" s="70">
        <v>25850</v>
      </c>
      <c r="G4" s="70"/>
    </row>
    <row r="5" spans="1:7" ht="15">
      <c r="A5" s="70" t="s">
        <v>164</v>
      </c>
      <c r="B5" s="70"/>
      <c r="C5" s="70">
        <v>90000</v>
      </c>
      <c r="D5" s="70">
        <v>90000</v>
      </c>
      <c r="E5" s="70"/>
      <c r="F5" s="70"/>
      <c r="G5" s="70"/>
    </row>
    <row r="6" spans="1:7" ht="15">
      <c r="A6" s="70" t="s">
        <v>342</v>
      </c>
      <c r="B6" s="70"/>
      <c r="C6" s="70">
        <v>90000</v>
      </c>
      <c r="D6" s="70">
        <v>90000</v>
      </c>
      <c r="E6" s="70"/>
      <c r="F6" s="70"/>
      <c r="G6" s="70"/>
    </row>
    <row r="7" spans="1:7" ht="15">
      <c r="A7" s="70" t="s">
        <v>163</v>
      </c>
      <c r="B7" s="70">
        <v>11274</v>
      </c>
      <c r="C7" s="70">
        <v>12547</v>
      </c>
      <c r="D7" s="70"/>
      <c r="E7" s="70"/>
      <c r="F7" s="70"/>
      <c r="G7" s="70"/>
    </row>
    <row r="8" spans="1:7" ht="15">
      <c r="A8" s="70" t="s">
        <v>99</v>
      </c>
      <c r="B8" s="70">
        <v>32446</v>
      </c>
      <c r="C8" s="70"/>
      <c r="D8" s="70"/>
      <c r="E8" s="70"/>
      <c r="F8" s="70"/>
      <c r="G8" s="70"/>
    </row>
    <row r="9" spans="1:7" ht="15">
      <c r="A9" s="70" t="s">
        <v>240</v>
      </c>
      <c r="B9" s="70">
        <v>16215</v>
      </c>
      <c r="C9" s="70">
        <v>17999</v>
      </c>
      <c r="D9" s="70">
        <v>20107</v>
      </c>
      <c r="E9" s="70">
        <v>22377</v>
      </c>
      <c r="F9" s="70"/>
      <c r="G9" s="70"/>
    </row>
    <row r="10" spans="1:7" ht="15">
      <c r="A10" s="70" t="s">
        <v>191</v>
      </c>
      <c r="B10" s="70">
        <v>24971</v>
      </c>
      <c r="C10" s="70">
        <v>27896</v>
      </c>
      <c r="D10" s="70">
        <v>31045</v>
      </c>
      <c r="E10" s="70"/>
      <c r="F10" s="70"/>
      <c r="G10" s="70"/>
    </row>
    <row r="11" spans="1:7" ht="15">
      <c r="A11" s="70" t="s">
        <v>304</v>
      </c>
      <c r="B11" s="70"/>
      <c r="C11" s="70">
        <v>100000</v>
      </c>
      <c r="D11" s="70"/>
      <c r="E11" s="70"/>
      <c r="F11" s="70"/>
      <c r="G11" s="70"/>
    </row>
    <row r="12" spans="1:7" ht="15">
      <c r="A12" s="69" t="s">
        <v>358</v>
      </c>
      <c r="B12" s="69"/>
      <c r="C12" s="69">
        <v>50000</v>
      </c>
      <c r="D12" s="69"/>
      <c r="E12" s="69"/>
      <c r="F12" s="69"/>
      <c r="G12" s="69"/>
    </row>
    <row r="13" spans="1:7" ht="15.75" thickBot="1">
      <c r="A13" s="6" t="s">
        <v>29</v>
      </c>
      <c r="B13" s="69"/>
      <c r="C13" s="69"/>
      <c r="D13" s="69"/>
      <c r="E13" s="69"/>
      <c r="F13" s="69"/>
      <c r="G13" s="69"/>
    </row>
    <row r="14" spans="1:7" ht="15.75" thickBot="1">
      <c r="A14" s="56" t="s">
        <v>18</v>
      </c>
      <c r="B14" s="13">
        <f aca="true" t="shared" si="0" ref="B14:G14">SUM(B3:B13)</f>
        <v>84906</v>
      </c>
      <c r="C14" s="13">
        <f t="shared" si="0"/>
        <v>638174</v>
      </c>
      <c r="D14" s="13">
        <f t="shared" si="0"/>
        <v>503945</v>
      </c>
      <c r="E14" s="13">
        <f t="shared" si="0"/>
        <v>318605</v>
      </c>
      <c r="F14" s="13">
        <f t="shared" si="0"/>
        <v>25850</v>
      </c>
      <c r="G14" s="13">
        <f t="shared" si="0"/>
        <v>0</v>
      </c>
    </row>
    <row r="15" spans="1:7" ht="15.75" thickBot="1">
      <c r="A15" s="56" t="s">
        <v>19</v>
      </c>
      <c r="B15" s="9">
        <v>700000</v>
      </c>
      <c r="C15" s="9">
        <v>850000</v>
      </c>
      <c r="D15" s="9">
        <v>1000000</v>
      </c>
      <c r="E15" s="9">
        <v>1100000</v>
      </c>
      <c r="F15" s="9">
        <v>1300000</v>
      </c>
      <c r="G15" s="9">
        <v>1500000</v>
      </c>
    </row>
    <row r="16" spans="1:7" ht="15.75" thickBot="1">
      <c r="A16" s="56" t="s">
        <v>3</v>
      </c>
      <c r="B16" s="9">
        <v>535000</v>
      </c>
      <c r="C16" s="9">
        <v>535000</v>
      </c>
      <c r="D16" s="9">
        <v>535000</v>
      </c>
      <c r="E16" s="9">
        <v>535000</v>
      </c>
      <c r="F16" s="9">
        <v>535000</v>
      </c>
      <c r="G16" s="9">
        <v>535000</v>
      </c>
    </row>
    <row r="17" spans="1:7" ht="15.75" thickBot="1">
      <c r="A17" s="56" t="s">
        <v>20</v>
      </c>
      <c r="B17" s="9">
        <v>900000</v>
      </c>
      <c r="C17" s="9">
        <v>1000000</v>
      </c>
      <c r="D17" s="9">
        <v>1200000</v>
      </c>
      <c r="E17" s="9">
        <v>1300000</v>
      </c>
      <c r="F17" s="9">
        <v>1500000</v>
      </c>
      <c r="G17" s="9">
        <v>2000000</v>
      </c>
    </row>
    <row r="18" spans="1:7" ht="15.75" thickBot="1">
      <c r="A18" s="56" t="s">
        <v>21</v>
      </c>
      <c r="B18" s="13">
        <f aca="true" t="shared" si="1" ref="B18:G18">B17-B14</f>
        <v>815094</v>
      </c>
      <c r="C18" s="13">
        <f t="shared" si="1"/>
        <v>361826</v>
      </c>
      <c r="D18" s="13">
        <f t="shared" si="1"/>
        <v>696055</v>
      </c>
      <c r="E18" s="13">
        <f t="shared" si="1"/>
        <v>981395</v>
      </c>
      <c r="F18" s="13">
        <f t="shared" si="1"/>
        <v>1474150</v>
      </c>
      <c r="G18" s="13">
        <f t="shared" si="1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22.00390625" style="0" customWidth="1"/>
    <col min="2" max="7" width="13.00390625" style="0" bestFit="1" customWidth="1"/>
  </cols>
  <sheetData>
    <row r="1" spans="1:7" ht="15">
      <c r="A1" s="77" t="s">
        <v>73</v>
      </c>
      <c r="B1" s="77"/>
      <c r="C1" s="77"/>
      <c r="D1" s="77"/>
      <c r="E1" s="77"/>
      <c r="F1" s="77"/>
      <c r="G1" s="77"/>
    </row>
    <row r="2" spans="1:7" ht="15">
      <c r="A2" s="77" t="s">
        <v>16</v>
      </c>
      <c r="B2" s="77" t="s">
        <v>103</v>
      </c>
      <c r="C2" s="77" t="s">
        <v>118</v>
      </c>
      <c r="D2" s="77" t="s">
        <v>139</v>
      </c>
      <c r="E2" s="77" t="s">
        <v>174</v>
      </c>
      <c r="F2" s="77" t="s">
        <v>211</v>
      </c>
      <c r="G2" s="77" t="s">
        <v>309</v>
      </c>
    </row>
    <row r="3" spans="1:7" ht="15">
      <c r="A3" s="69" t="s">
        <v>140</v>
      </c>
      <c r="B3" s="69">
        <v>37651</v>
      </c>
      <c r="C3" s="69">
        <v>41902</v>
      </c>
      <c r="D3" s="69"/>
      <c r="E3" s="69"/>
      <c r="F3" s="69"/>
      <c r="G3" s="69"/>
    </row>
    <row r="4" spans="1:7" ht="15">
      <c r="A4" s="69" t="s">
        <v>250</v>
      </c>
      <c r="B4" s="69">
        <v>33700</v>
      </c>
      <c r="C4" s="69"/>
      <c r="D4" s="69"/>
      <c r="E4" s="69"/>
      <c r="F4" s="69"/>
      <c r="G4" s="69"/>
    </row>
    <row r="5" spans="1:7" ht="15">
      <c r="A5" s="69" t="s">
        <v>251</v>
      </c>
      <c r="B5" s="69">
        <v>9450</v>
      </c>
      <c r="C5" s="69"/>
      <c r="D5" s="69"/>
      <c r="E5" s="69"/>
      <c r="F5" s="69"/>
      <c r="G5" s="69"/>
    </row>
    <row r="6" spans="1:7" ht="15">
      <c r="A6" s="69" t="s">
        <v>350</v>
      </c>
      <c r="B6" s="69"/>
      <c r="C6" s="69">
        <v>98843</v>
      </c>
      <c r="D6" s="69"/>
      <c r="E6" s="69"/>
      <c r="F6" s="69"/>
      <c r="G6" s="69"/>
    </row>
    <row r="7" spans="1:7" ht="15">
      <c r="A7" s="69" t="s">
        <v>252</v>
      </c>
      <c r="B7" s="69">
        <v>16100</v>
      </c>
      <c r="C7" s="69"/>
      <c r="D7" s="69"/>
      <c r="E7" s="69"/>
      <c r="F7" s="69"/>
      <c r="G7" s="69"/>
    </row>
    <row r="8" spans="1:7" ht="15">
      <c r="A8" s="69" t="s">
        <v>212</v>
      </c>
      <c r="B8" s="69">
        <v>26229</v>
      </c>
      <c r="C8" s="69">
        <v>29114</v>
      </c>
      <c r="D8" s="69">
        <v>32524</v>
      </c>
      <c r="E8" s="69">
        <v>36196</v>
      </c>
      <c r="F8" s="69"/>
      <c r="G8" s="69"/>
    </row>
    <row r="9" spans="1:7" ht="15">
      <c r="A9" s="69" t="s">
        <v>351</v>
      </c>
      <c r="B9" s="69"/>
      <c r="C9" s="69">
        <v>255000</v>
      </c>
      <c r="D9" s="69">
        <v>280500</v>
      </c>
      <c r="E9" s="69">
        <v>306000</v>
      </c>
      <c r="F9" s="69">
        <v>331500</v>
      </c>
      <c r="G9" s="69"/>
    </row>
    <row r="10" spans="1:7" ht="20.25" customHeight="1">
      <c r="A10" s="69" t="s">
        <v>108</v>
      </c>
      <c r="B10" s="69"/>
      <c r="C10" s="69"/>
      <c r="D10" s="69"/>
      <c r="E10" s="69"/>
      <c r="F10" s="69"/>
      <c r="G10" s="69"/>
    </row>
    <row r="11" spans="1:7" ht="20.25" customHeight="1">
      <c r="A11" s="69" t="s">
        <v>206</v>
      </c>
      <c r="B11" s="69"/>
      <c r="C11" s="69"/>
      <c r="D11" s="69"/>
      <c r="E11" s="69"/>
      <c r="F11" s="69"/>
      <c r="G11" s="69"/>
    </row>
    <row r="12" spans="1:7" ht="15">
      <c r="A12" s="69" t="s">
        <v>100</v>
      </c>
      <c r="B12" s="69">
        <v>142670</v>
      </c>
      <c r="C12" s="69">
        <v>155640</v>
      </c>
      <c r="D12" s="69"/>
      <c r="E12" s="69"/>
      <c r="F12" s="69"/>
      <c r="G12" s="69"/>
    </row>
    <row r="13" spans="1:7" ht="15">
      <c r="A13" s="69" t="s">
        <v>213</v>
      </c>
      <c r="B13" s="69">
        <v>161850</v>
      </c>
      <c r="C13" s="69"/>
      <c r="D13" s="69"/>
      <c r="E13" s="69"/>
      <c r="F13" s="69"/>
      <c r="G13" s="69"/>
    </row>
    <row r="14" spans="1:7" ht="15">
      <c r="A14" s="69" t="s">
        <v>244</v>
      </c>
      <c r="B14" s="69">
        <v>7770</v>
      </c>
      <c r="C14" s="69"/>
      <c r="D14" s="69"/>
      <c r="E14" s="69"/>
      <c r="F14" s="69"/>
      <c r="G14" s="69"/>
    </row>
    <row r="15" spans="1:7" ht="15">
      <c r="A15" s="69" t="s">
        <v>245</v>
      </c>
      <c r="B15" s="69">
        <v>5320</v>
      </c>
      <c r="C15" s="69"/>
      <c r="D15" s="69"/>
      <c r="E15" s="69"/>
      <c r="F15" s="69"/>
      <c r="G15" s="69"/>
    </row>
    <row r="16" spans="1:7" ht="15">
      <c r="A16" s="69" t="s">
        <v>246</v>
      </c>
      <c r="B16" s="69">
        <v>5320</v>
      </c>
      <c r="C16" s="69"/>
      <c r="D16" s="69"/>
      <c r="E16" s="69"/>
      <c r="F16" s="69"/>
      <c r="G16" s="69"/>
    </row>
    <row r="17" spans="1:7" ht="15">
      <c r="A17" s="69" t="s">
        <v>247</v>
      </c>
      <c r="B17" s="69">
        <v>11970</v>
      </c>
      <c r="C17" s="69"/>
      <c r="D17" s="69"/>
      <c r="E17" s="69"/>
      <c r="F17" s="69"/>
      <c r="G17" s="69"/>
    </row>
    <row r="18" spans="1:7" ht="15">
      <c r="A18" s="70" t="s">
        <v>248</v>
      </c>
      <c r="B18" s="70">
        <v>16660</v>
      </c>
      <c r="C18" s="70"/>
      <c r="D18" s="70"/>
      <c r="E18" s="70"/>
      <c r="F18" s="70"/>
      <c r="G18" s="70"/>
    </row>
    <row r="19" spans="1:7" ht="15.75" thickBot="1">
      <c r="A19" s="70" t="s">
        <v>249</v>
      </c>
      <c r="B19" s="8">
        <v>245000</v>
      </c>
      <c r="C19" s="8">
        <v>269500</v>
      </c>
      <c r="D19" s="8">
        <v>294000</v>
      </c>
      <c r="E19" s="8">
        <v>318500</v>
      </c>
      <c r="F19" s="8"/>
      <c r="G19" s="8"/>
    </row>
    <row r="20" spans="1:7" ht="15.75" thickBot="1">
      <c r="A20" s="8" t="s">
        <v>17</v>
      </c>
      <c r="B20" s="9"/>
      <c r="C20" s="9"/>
      <c r="D20" s="9"/>
      <c r="E20" s="9"/>
      <c r="F20" s="9"/>
      <c r="G20" s="9"/>
    </row>
    <row r="21" spans="1:7" ht="15.75" thickBot="1">
      <c r="A21" s="77" t="s">
        <v>18</v>
      </c>
      <c r="B21" s="9">
        <f aca="true" t="shared" si="0" ref="B21:G21">SUM(B3:B20)</f>
        <v>719690</v>
      </c>
      <c r="C21" s="9">
        <f t="shared" si="0"/>
        <v>849999</v>
      </c>
      <c r="D21" s="9">
        <f t="shared" si="0"/>
        <v>607024</v>
      </c>
      <c r="E21" s="9">
        <f t="shared" si="0"/>
        <v>660696</v>
      </c>
      <c r="F21" s="9">
        <f t="shared" si="0"/>
        <v>331500</v>
      </c>
      <c r="G21" s="9">
        <f t="shared" si="0"/>
        <v>0</v>
      </c>
    </row>
    <row r="22" spans="1:7" ht="15.75" thickBot="1">
      <c r="A22" s="77" t="s">
        <v>19</v>
      </c>
      <c r="B22" s="9">
        <v>700000</v>
      </c>
      <c r="C22" s="9">
        <v>850000</v>
      </c>
      <c r="D22" s="9">
        <v>1000000</v>
      </c>
      <c r="E22" s="9">
        <v>1100000</v>
      </c>
      <c r="F22" s="9">
        <v>1300000</v>
      </c>
      <c r="G22" s="9">
        <v>1500000</v>
      </c>
    </row>
    <row r="23" spans="1:7" ht="15.75" thickBot="1">
      <c r="A23" s="77" t="s">
        <v>3</v>
      </c>
      <c r="B23" s="9">
        <f>B22-B21</f>
        <v>-19690</v>
      </c>
      <c r="C23" s="9">
        <f>C22-C21</f>
        <v>1</v>
      </c>
      <c r="D23" s="9">
        <f>D22-D21</f>
        <v>392976</v>
      </c>
      <c r="E23" s="9">
        <f>E22-E21</f>
        <v>439304</v>
      </c>
      <c r="F23" s="9">
        <f>F22-F21</f>
        <v>968500</v>
      </c>
      <c r="G23" s="9">
        <v>1500000</v>
      </c>
    </row>
    <row r="24" spans="1:7" ht="15.75" thickBot="1">
      <c r="A24" s="77" t="s">
        <v>20</v>
      </c>
      <c r="B24" s="9">
        <v>900000</v>
      </c>
      <c r="C24" s="9">
        <v>1000000</v>
      </c>
      <c r="D24" s="9">
        <v>1200000</v>
      </c>
      <c r="E24" s="9">
        <v>1300000</v>
      </c>
      <c r="F24" s="9">
        <v>1500000</v>
      </c>
      <c r="G24" s="9">
        <v>2000000</v>
      </c>
    </row>
    <row r="25" spans="1:7" ht="15.75" thickBot="1">
      <c r="A25" s="77" t="s">
        <v>21</v>
      </c>
      <c r="B25" s="9">
        <f aca="true" t="shared" si="1" ref="B25:G25">B24-B21</f>
        <v>180310</v>
      </c>
      <c r="C25" s="9">
        <f t="shared" si="1"/>
        <v>150001</v>
      </c>
      <c r="D25" s="9">
        <f t="shared" si="1"/>
        <v>592976</v>
      </c>
      <c r="E25" s="9">
        <f t="shared" si="1"/>
        <v>639304</v>
      </c>
      <c r="F25" s="9">
        <f t="shared" si="1"/>
        <v>1168500</v>
      </c>
      <c r="G25" s="9">
        <f t="shared" si="1"/>
        <v>2000000</v>
      </c>
    </row>
    <row r="28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2.00390625" style="0" customWidth="1"/>
    <col min="2" max="7" width="13.00390625" style="0" bestFit="1" customWidth="1"/>
  </cols>
  <sheetData>
    <row r="1" spans="1:7" ht="15.75" thickBot="1">
      <c r="A1" s="58" t="s">
        <v>26</v>
      </c>
      <c r="B1" s="22"/>
      <c r="C1" s="22"/>
      <c r="D1" s="22"/>
      <c r="E1" s="22"/>
      <c r="F1" s="22"/>
      <c r="G1" s="22"/>
    </row>
    <row r="2" spans="1:7" ht="15.75" thickBot="1">
      <c r="A2" s="59" t="s">
        <v>16</v>
      </c>
      <c r="B2" s="60" t="s">
        <v>103</v>
      </c>
      <c r="C2" s="60" t="s">
        <v>118</v>
      </c>
      <c r="D2" s="60" t="s">
        <v>139</v>
      </c>
      <c r="E2" s="60" t="s">
        <v>174</v>
      </c>
      <c r="F2" s="60" t="s">
        <v>211</v>
      </c>
      <c r="G2" s="60" t="s">
        <v>309</v>
      </c>
    </row>
    <row r="3" spans="1:7" ht="15">
      <c r="A3" s="71" t="s">
        <v>241</v>
      </c>
      <c r="B3" s="71">
        <v>47232</v>
      </c>
      <c r="C3" s="71">
        <v>52427</v>
      </c>
      <c r="D3" s="71">
        <v>58567</v>
      </c>
      <c r="E3" s="71">
        <v>65180</v>
      </c>
      <c r="F3" s="71"/>
      <c r="G3" s="71"/>
    </row>
    <row r="4" spans="1:7" ht="15">
      <c r="A4" s="71" t="s">
        <v>343</v>
      </c>
      <c r="B4" s="71"/>
      <c r="C4" s="71">
        <v>31850</v>
      </c>
      <c r="D4" s="71">
        <v>35353</v>
      </c>
      <c r="E4" s="71">
        <v>39494</v>
      </c>
      <c r="F4" s="71">
        <v>43952</v>
      </c>
      <c r="G4" s="71"/>
    </row>
    <row r="5" spans="1:7" ht="15">
      <c r="A5" s="71" t="s">
        <v>359</v>
      </c>
      <c r="B5" s="71"/>
      <c r="C5" s="71">
        <v>17000</v>
      </c>
      <c r="D5" s="71"/>
      <c r="E5" s="71"/>
      <c r="F5" s="71"/>
      <c r="G5" s="71"/>
    </row>
    <row r="6" spans="1:7" ht="15">
      <c r="A6" s="71" t="s">
        <v>360</v>
      </c>
      <c r="B6" s="71"/>
      <c r="C6" s="71">
        <v>6460</v>
      </c>
      <c r="D6" s="71"/>
      <c r="E6" s="71"/>
      <c r="F6" s="71"/>
      <c r="G6" s="71"/>
    </row>
    <row r="7" spans="1:7" ht="15">
      <c r="A7" s="71" t="s">
        <v>344</v>
      </c>
      <c r="B7" s="71"/>
      <c r="C7" s="71">
        <v>29311</v>
      </c>
      <c r="D7" s="71">
        <v>32535</v>
      </c>
      <c r="E7" s="71">
        <v>36346</v>
      </c>
      <c r="F7" s="71">
        <v>40449</v>
      </c>
      <c r="G7" s="71"/>
    </row>
    <row r="8" spans="1:7" ht="15">
      <c r="A8" s="71" t="s">
        <v>117</v>
      </c>
      <c r="B8" s="71">
        <v>23425</v>
      </c>
      <c r="C8" s="71"/>
      <c r="D8" s="71"/>
      <c r="E8" s="71"/>
      <c r="F8" s="71"/>
      <c r="G8" s="71"/>
    </row>
    <row r="9" spans="1:7" ht="15">
      <c r="A9" s="69" t="s">
        <v>242</v>
      </c>
      <c r="B9" s="69">
        <v>24138</v>
      </c>
      <c r="C9" s="69">
        <v>26794</v>
      </c>
      <c r="D9" s="69">
        <v>29932</v>
      </c>
      <c r="E9" s="69">
        <v>33311</v>
      </c>
      <c r="F9" s="69"/>
      <c r="G9" s="69"/>
    </row>
    <row r="10" spans="1:7" ht="15">
      <c r="A10" s="71" t="s">
        <v>194</v>
      </c>
      <c r="B10" s="71">
        <v>15841</v>
      </c>
      <c r="C10" s="71">
        <v>17697</v>
      </c>
      <c r="D10" s="71">
        <v>19695</v>
      </c>
      <c r="E10" s="71"/>
      <c r="F10" s="71"/>
      <c r="G10" s="71"/>
    </row>
    <row r="11" spans="1:7" ht="15">
      <c r="A11" s="71" t="s">
        <v>345</v>
      </c>
      <c r="B11" s="71"/>
      <c r="C11" s="71">
        <v>231000</v>
      </c>
      <c r="D11" s="71">
        <v>252000</v>
      </c>
      <c r="E11" s="71">
        <v>273000</v>
      </c>
      <c r="F11" s="71"/>
      <c r="G11" s="71"/>
    </row>
    <row r="12" spans="1:7" ht="15">
      <c r="A12" s="71" t="s">
        <v>346</v>
      </c>
      <c r="B12" s="71"/>
      <c r="C12" s="71">
        <v>143000</v>
      </c>
      <c r="D12" s="71">
        <v>156000</v>
      </c>
      <c r="E12" s="71"/>
      <c r="F12" s="71"/>
      <c r="G12" s="71"/>
    </row>
    <row r="13" spans="1:7" ht="15">
      <c r="A13" s="69" t="s">
        <v>171</v>
      </c>
      <c r="B13" s="69">
        <v>99198</v>
      </c>
      <c r="C13" s="69">
        <v>108216</v>
      </c>
      <c r="D13" s="69"/>
      <c r="E13" s="69"/>
      <c r="F13" s="69"/>
      <c r="G13" s="69"/>
    </row>
    <row r="14" spans="1:7" ht="15">
      <c r="A14" s="71" t="s">
        <v>136</v>
      </c>
      <c r="B14" s="71">
        <v>16966</v>
      </c>
      <c r="C14" s="71"/>
      <c r="D14" s="71"/>
      <c r="E14" s="71"/>
      <c r="F14" s="71"/>
      <c r="G14" s="71"/>
    </row>
    <row r="15" spans="1:7" ht="15">
      <c r="A15" s="71" t="s">
        <v>188</v>
      </c>
      <c r="B15" s="71">
        <v>11882</v>
      </c>
      <c r="C15" s="71">
        <v>13274</v>
      </c>
      <c r="D15" s="71">
        <v>14773</v>
      </c>
      <c r="E15" s="71"/>
      <c r="F15" s="71"/>
      <c r="G15" s="71"/>
    </row>
    <row r="16" spans="1:7" ht="15">
      <c r="A16" s="71" t="s">
        <v>195</v>
      </c>
      <c r="B16" s="71">
        <v>18086</v>
      </c>
      <c r="C16" s="71"/>
      <c r="D16" s="71"/>
      <c r="E16" s="71"/>
      <c r="F16" s="71"/>
      <c r="G16" s="71"/>
    </row>
    <row r="17" spans="1:7" ht="15">
      <c r="A17" s="71" t="s">
        <v>243</v>
      </c>
      <c r="B17" s="71">
        <v>18163</v>
      </c>
      <c r="C17" s="71">
        <v>20161</v>
      </c>
      <c r="D17" s="71">
        <v>22523</v>
      </c>
      <c r="E17" s="71">
        <v>25065</v>
      </c>
      <c r="F17" s="71"/>
      <c r="G17" s="71"/>
    </row>
    <row r="18" spans="1:7" ht="15">
      <c r="A18" s="68" t="s">
        <v>135</v>
      </c>
      <c r="B18" s="68"/>
      <c r="C18" s="68"/>
      <c r="D18" s="68"/>
      <c r="E18" s="68"/>
      <c r="F18" s="68"/>
      <c r="G18" s="68"/>
    </row>
    <row r="19" spans="1:7" ht="15">
      <c r="A19" s="68" t="s">
        <v>80</v>
      </c>
      <c r="B19" s="68">
        <v>105000</v>
      </c>
      <c r="C19" s="68">
        <v>110000</v>
      </c>
      <c r="D19" s="68">
        <v>115000</v>
      </c>
      <c r="E19" s="68"/>
      <c r="F19" s="68"/>
      <c r="G19" s="68"/>
    </row>
    <row r="20" spans="1:7" ht="15">
      <c r="A20" s="68" t="s">
        <v>205</v>
      </c>
      <c r="B20" s="68">
        <v>25000</v>
      </c>
      <c r="C20" s="68"/>
      <c r="D20" s="68"/>
      <c r="E20" s="68"/>
      <c r="F20" s="68"/>
      <c r="G20" s="68"/>
    </row>
    <row r="21" spans="1:7" ht="15">
      <c r="A21" s="68" t="s">
        <v>192</v>
      </c>
      <c r="B21" s="68">
        <v>6105</v>
      </c>
      <c r="C21" s="68"/>
      <c r="D21" s="68"/>
      <c r="E21" s="68"/>
      <c r="F21" s="68"/>
      <c r="G21" s="68"/>
    </row>
    <row r="22" spans="1:7" ht="15">
      <c r="A22" s="68" t="s">
        <v>297</v>
      </c>
      <c r="B22" s="68"/>
      <c r="C22" s="71">
        <v>35000</v>
      </c>
      <c r="D22" s="71">
        <v>36750</v>
      </c>
      <c r="E22" s="71">
        <v>38500</v>
      </c>
      <c r="F22" s="71"/>
      <c r="G22" s="71"/>
    </row>
    <row r="23" spans="1:2" ht="15">
      <c r="A23" s="68" t="s">
        <v>193</v>
      </c>
      <c r="B23" s="68">
        <v>6105</v>
      </c>
    </row>
    <row r="24" spans="1:3" ht="15">
      <c r="A24" s="68" t="s">
        <v>160</v>
      </c>
      <c r="B24" s="68">
        <v>11750</v>
      </c>
      <c r="C24">
        <v>13077</v>
      </c>
    </row>
    <row r="25" spans="1:7" ht="15.75" thickBot="1">
      <c r="A25" s="7" t="s">
        <v>30</v>
      </c>
      <c r="B25" s="8">
        <v>2595</v>
      </c>
      <c r="C25" s="8">
        <v>5331</v>
      </c>
      <c r="D25" s="8"/>
      <c r="E25" s="8"/>
      <c r="F25" s="8"/>
      <c r="G25" s="8"/>
    </row>
    <row r="26" spans="1:7" ht="15.75" thickBot="1">
      <c r="A26" s="59" t="s">
        <v>18</v>
      </c>
      <c r="B26" s="13">
        <f aca="true" t="shared" si="0" ref="B26:G26">SUM(B3:B25)</f>
        <v>431486</v>
      </c>
      <c r="C26" s="13">
        <f t="shared" si="0"/>
        <v>860598</v>
      </c>
      <c r="D26" s="13">
        <f t="shared" si="0"/>
        <v>773128</v>
      </c>
      <c r="E26" s="13">
        <f t="shared" si="0"/>
        <v>510896</v>
      </c>
      <c r="F26" s="13">
        <f t="shared" si="0"/>
        <v>84401</v>
      </c>
      <c r="G26" s="13">
        <f t="shared" si="0"/>
        <v>0</v>
      </c>
    </row>
    <row r="27" spans="1:7" ht="15.75" thickBot="1">
      <c r="A27" s="59" t="s">
        <v>19</v>
      </c>
      <c r="B27" s="9">
        <v>700000</v>
      </c>
      <c r="C27" s="9">
        <v>850000</v>
      </c>
      <c r="D27" s="9">
        <v>1000000</v>
      </c>
      <c r="E27" s="9">
        <v>1000000</v>
      </c>
      <c r="F27" s="9">
        <v>1300000</v>
      </c>
      <c r="G27" s="9">
        <v>1500000</v>
      </c>
    </row>
    <row r="28" spans="1:7" ht="15.75" thickBot="1">
      <c r="A28" s="59" t="s">
        <v>3</v>
      </c>
      <c r="B28" s="9">
        <f aca="true" t="shared" si="1" ref="B28:G28">B27-B26</f>
        <v>268514</v>
      </c>
      <c r="C28" s="9">
        <f t="shared" si="1"/>
        <v>-10598</v>
      </c>
      <c r="D28" s="9">
        <f t="shared" si="1"/>
        <v>226872</v>
      </c>
      <c r="E28" s="9">
        <f t="shared" si="1"/>
        <v>489104</v>
      </c>
      <c r="F28" s="9">
        <f t="shared" si="1"/>
        <v>1215599</v>
      </c>
      <c r="G28" s="9">
        <f t="shared" si="1"/>
        <v>1500000</v>
      </c>
    </row>
    <row r="29" spans="1:7" ht="15.75" thickBot="1">
      <c r="A29" s="59" t="s">
        <v>20</v>
      </c>
      <c r="B29" s="9">
        <v>900000</v>
      </c>
      <c r="C29" s="9">
        <v>1000000</v>
      </c>
      <c r="D29" s="9">
        <v>1200000</v>
      </c>
      <c r="E29" s="9">
        <v>1200000</v>
      </c>
      <c r="F29" s="9">
        <v>1500000</v>
      </c>
      <c r="G29" s="9">
        <v>2000000</v>
      </c>
    </row>
    <row r="30" spans="1:7" ht="15.75" thickBot="1">
      <c r="A30" s="59" t="s">
        <v>21</v>
      </c>
      <c r="B30" s="13">
        <f aca="true" t="shared" si="2" ref="B30:G30">B29-B26</f>
        <v>468514</v>
      </c>
      <c r="C30" s="13">
        <f t="shared" si="2"/>
        <v>139402</v>
      </c>
      <c r="D30" s="13">
        <f t="shared" si="2"/>
        <v>426872</v>
      </c>
      <c r="E30" s="13">
        <f t="shared" si="2"/>
        <v>689104</v>
      </c>
      <c r="F30" s="13">
        <f t="shared" si="2"/>
        <v>1415599</v>
      </c>
      <c r="G30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">
      <c r="A1" s="61" t="s">
        <v>56</v>
      </c>
      <c r="B1" s="62"/>
      <c r="C1" s="62"/>
      <c r="D1" s="62"/>
      <c r="E1" s="62"/>
      <c r="F1" s="62"/>
      <c r="G1" s="62"/>
    </row>
    <row r="2" spans="1:7" ht="15.75" thickBot="1">
      <c r="A2" s="63" t="s">
        <v>16</v>
      </c>
      <c r="B2" s="64" t="s">
        <v>103</v>
      </c>
      <c r="C2" s="64" t="s">
        <v>118</v>
      </c>
      <c r="D2" s="64" t="s">
        <v>139</v>
      </c>
      <c r="E2" s="64" t="s">
        <v>174</v>
      </c>
      <c r="F2" s="64" t="s">
        <v>211</v>
      </c>
      <c r="G2" s="64" t="s">
        <v>309</v>
      </c>
    </row>
    <row r="3" spans="1:7" ht="15">
      <c r="A3" s="68" t="s">
        <v>58</v>
      </c>
      <c r="B3" s="68">
        <v>144631</v>
      </c>
      <c r="C3" s="68">
        <v>156684</v>
      </c>
      <c r="D3" s="68"/>
      <c r="E3" s="68"/>
      <c r="F3" s="68"/>
      <c r="G3" s="68"/>
    </row>
    <row r="4" spans="1:7" ht="15">
      <c r="A4" s="68" t="s">
        <v>80</v>
      </c>
      <c r="B4" s="68"/>
      <c r="C4" s="68"/>
      <c r="D4" s="68"/>
      <c r="E4" s="68"/>
      <c r="F4" s="68"/>
      <c r="G4" s="68"/>
    </row>
    <row r="5" spans="1:7" ht="15">
      <c r="A5" s="70" t="s">
        <v>133</v>
      </c>
      <c r="B5" s="70">
        <v>12621</v>
      </c>
      <c r="C5" s="70"/>
      <c r="D5" s="70"/>
      <c r="E5" s="70"/>
      <c r="F5" s="70"/>
      <c r="G5" s="70"/>
    </row>
    <row r="6" spans="1:7" ht="15">
      <c r="A6" s="70" t="s">
        <v>349</v>
      </c>
      <c r="B6" s="70"/>
      <c r="C6" s="70">
        <v>6460</v>
      </c>
      <c r="D6" s="70">
        <v>9435</v>
      </c>
      <c r="E6" s="70"/>
      <c r="F6" s="70"/>
      <c r="G6" s="70"/>
    </row>
    <row r="7" spans="1:7" ht="15">
      <c r="A7" s="70" t="s">
        <v>129</v>
      </c>
      <c r="B7" s="70"/>
      <c r="C7" s="70">
        <v>212500</v>
      </c>
      <c r="D7" s="70">
        <v>233750</v>
      </c>
      <c r="E7" s="70"/>
      <c r="F7" s="70"/>
      <c r="G7" s="70"/>
    </row>
    <row r="8" spans="1:7" ht="15">
      <c r="A8" s="70" t="s">
        <v>348</v>
      </c>
      <c r="B8" s="70"/>
      <c r="C8" s="70">
        <v>55000</v>
      </c>
      <c r="D8" s="70">
        <v>60000</v>
      </c>
      <c r="E8" s="70"/>
      <c r="F8" s="70"/>
      <c r="G8" s="70"/>
    </row>
    <row r="9" spans="1:7" ht="15">
      <c r="A9" s="70" t="s">
        <v>86</v>
      </c>
      <c r="B9" s="70">
        <v>121500</v>
      </c>
      <c r="C9" s="70">
        <v>130500</v>
      </c>
      <c r="D9" s="70"/>
      <c r="E9" s="70"/>
      <c r="F9" s="70"/>
      <c r="G9" s="70"/>
    </row>
    <row r="10" spans="1:7" ht="15">
      <c r="A10" s="69" t="s">
        <v>165</v>
      </c>
      <c r="B10" s="69">
        <v>92628</v>
      </c>
      <c r="C10" s="69"/>
      <c r="D10" s="69"/>
      <c r="E10" s="69"/>
      <c r="F10" s="69"/>
      <c r="G10" s="69"/>
    </row>
    <row r="11" spans="1:7" ht="15">
      <c r="A11" s="69" t="s">
        <v>85</v>
      </c>
      <c r="B11" s="69">
        <v>30000</v>
      </c>
      <c r="C11" s="69">
        <v>30000</v>
      </c>
      <c r="D11" s="69"/>
      <c r="E11" s="69"/>
      <c r="F11" s="69"/>
      <c r="G11" s="69"/>
    </row>
    <row r="12" spans="1:7" ht="15">
      <c r="A12" s="70" t="s">
        <v>166</v>
      </c>
      <c r="B12" s="70">
        <v>12926</v>
      </c>
      <c r="C12" s="70"/>
      <c r="D12" s="70"/>
      <c r="E12" s="70"/>
      <c r="F12" s="70"/>
      <c r="G12" s="70"/>
    </row>
    <row r="13" spans="1:7" ht="15">
      <c r="A13" s="70" t="s">
        <v>52</v>
      </c>
      <c r="B13" s="70">
        <v>161850</v>
      </c>
      <c r="C13" s="70"/>
      <c r="D13" s="70"/>
      <c r="E13" s="70"/>
      <c r="F13" s="70"/>
      <c r="G13" s="70"/>
    </row>
    <row r="14" spans="1:7" ht="15">
      <c r="A14" s="70" t="s">
        <v>347</v>
      </c>
      <c r="B14" s="70"/>
      <c r="C14" s="70">
        <v>102900</v>
      </c>
      <c r="D14" s="70">
        <v>107800</v>
      </c>
      <c r="E14" s="70">
        <v>112700</v>
      </c>
      <c r="F14" s="70"/>
      <c r="G14" s="70"/>
    </row>
    <row r="15" spans="1:7" ht="15">
      <c r="A15" s="70" t="s">
        <v>155</v>
      </c>
      <c r="B15" s="70">
        <v>25025</v>
      </c>
      <c r="C15" s="70">
        <v>27851</v>
      </c>
      <c r="D15" s="70"/>
      <c r="E15" s="70"/>
      <c r="F15" s="70"/>
      <c r="G15" s="70"/>
    </row>
    <row r="16" spans="1:7" ht="15.75" thickBot="1">
      <c r="A16" s="70"/>
      <c r="B16" s="70"/>
      <c r="C16" s="70"/>
      <c r="D16" s="70"/>
      <c r="E16" s="70"/>
      <c r="F16" s="70"/>
      <c r="G16" s="70"/>
    </row>
    <row r="17" spans="1:7" ht="15.75" thickBot="1">
      <c r="A17" s="63" t="s">
        <v>18</v>
      </c>
      <c r="B17" s="13">
        <f aca="true" t="shared" si="0" ref="B17:G17">SUM(B3:B16)</f>
        <v>601181</v>
      </c>
      <c r="C17" s="13">
        <f t="shared" si="0"/>
        <v>721895</v>
      </c>
      <c r="D17" s="13">
        <f t="shared" si="0"/>
        <v>410985</v>
      </c>
      <c r="E17" s="13">
        <f t="shared" si="0"/>
        <v>112700</v>
      </c>
      <c r="F17" s="13">
        <f t="shared" si="0"/>
        <v>0</v>
      </c>
      <c r="G17" s="13">
        <f t="shared" si="0"/>
        <v>0</v>
      </c>
    </row>
    <row r="18" spans="1:7" ht="15.75" thickBot="1">
      <c r="A18" s="63" t="s">
        <v>19</v>
      </c>
      <c r="B18" s="9">
        <v>700000</v>
      </c>
      <c r="C18" s="9">
        <v>850000</v>
      </c>
      <c r="D18" s="9">
        <v>1000000</v>
      </c>
      <c r="E18" s="9">
        <v>1100000</v>
      </c>
      <c r="F18" s="9">
        <v>1300000</v>
      </c>
      <c r="G18" s="9">
        <v>1500000</v>
      </c>
    </row>
    <row r="19" spans="1:7" ht="15.75" thickBot="1">
      <c r="A19" s="63" t="s">
        <v>3</v>
      </c>
      <c r="B19" s="9">
        <f aca="true" t="shared" si="1" ref="B19:G19">B18-B17</f>
        <v>98819</v>
      </c>
      <c r="C19" s="9">
        <f t="shared" si="1"/>
        <v>128105</v>
      </c>
      <c r="D19" s="9">
        <f t="shared" si="1"/>
        <v>589015</v>
      </c>
      <c r="E19" s="9">
        <f t="shared" si="1"/>
        <v>987300</v>
      </c>
      <c r="F19" s="9">
        <f t="shared" si="1"/>
        <v>1300000</v>
      </c>
      <c r="G19" s="9">
        <f t="shared" si="1"/>
        <v>1500000</v>
      </c>
    </row>
    <row r="20" spans="1:7" ht="15.75" thickBot="1">
      <c r="A20" s="63" t="s">
        <v>20</v>
      </c>
      <c r="B20" s="9">
        <v>900000</v>
      </c>
      <c r="C20" s="9">
        <v>1000000</v>
      </c>
      <c r="D20" s="9">
        <v>1200000</v>
      </c>
      <c r="E20" s="9">
        <v>1300000</v>
      </c>
      <c r="F20" s="9">
        <v>1500000</v>
      </c>
      <c r="G20" s="9">
        <v>2000000</v>
      </c>
    </row>
    <row r="21" spans="1:7" ht="15.75" thickBot="1">
      <c r="A21" s="63" t="s">
        <v>21</v>
      </c>
      <c r="B21" s="13">
        <f aca="true" t="shared" si="2" ref="B21:G21">B20-B17</f>
        <v>298819</v>
      </c>
      <c r="C21" s="13">
        <f t="shared" si="2"/>
        <v>278105</v>
      </c>
      <c r="D21" s="13">
        <f t="shared" si="2"/>
        <v>789015</v>
      </c>
      <c r="E21" s="13">
        <f t="shared" si="2"/>
        <v>1187300</v>
      </c>
      <c r="F21" s="13">
        <f t="shared" si="2"/>
        <v>1500000</v>
      </c>
      <c r="G21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22.00390625" style="0" customWidth="1"/>
    <col min="3" max="3" width="12.140625" style="0" customWidth="1"/>
    <col min="4" max="7" width="13.00390625" style="0" bestFit="1" customWidth="1"/>
  </cols>
  <sheetData>
    <row r="1" ht="15.75" thickBot="1">
      <c r="A1" s="10" t="s">
        <v>22</v>
      </c>
    </row>
    <row r="2" spans="1:7" ht="15.75" thickBot="1">
      <c r="A2" s="41" t="s">
        <v>16</v>
      </c>
      <c r="B2" s="42" t="s">
        <v>103</v>
      </c>
      <c r="C2" s="42" t="s">
        <v>118</v>
      </c>
      <c r="D2" s="42" t="s">
        <v>139</v>
      </c>
      <c r="E2" s="42" t="s">
        <v>174</v>
      </c>
      <c r="F2" s="42" t="s">
        <v>211</v>
      </c>
      <c r="G2" s="42" t="s">
        <v>309</v>
      </c>
    </row>
    <row r="3" spans="1:7" ht="15">
      <c r="A3" s="69" t="s">
        <v>141</v>
      </c>
      <c r="B3" s="69">
        <v>13648</v>
      </c>
      <c r="C3" s="69">
        <v>15189</v>
      </c>
      <c r="D3" s="69"/>
      <c r="E3" s="69"/>
      <c r="F3" s="69"/>
      <c r="G3" s="69"/>
    </row>
    <row r="4" spans="1:7" ht="15">
      <c r="A4" s="69" t="s">
        <v>71</v>
      </c>
      <c r="B4" s="69">
        <v>50000</v>
      </c>
      <c r="C4" s="69">
        <v>55000</v>
      </c>
      <c r="D4" s="69"/>
      <c r="E4" s="69"/>
      <c r="F4" s="69"/>
      <c r="G4" s="69"/>
    </row>
    <row r="5" spans="1:7" ht="15">
      <c r="A5" s="69" t="s">
        <v>310</v>
      </c>
      <c r="B5" s="69"/>
      <c r="C5" s="69">
        <v>6460</v>
      </c>
      <c r="D5" s="69">
        <v>9435</v>
      </c>
      <c r="E5" s="69"/>
      <c r="F5" s="69"/>
      <c r="G5" s="69"/>
    </row>
    <row r="6" spans="1:7" ht="15">
      <c r="A6" s="69" t="s">
        <v>197</v>
      </c>
      <c r="B6" s="69">
        <v>143000</v>
      </c>
      <c r="C6" s="69"/>
      <c r="D6" s="69"/>
      <c r="E6" s="69"/>
      <c r="F6" s="69"/>
      <c r="G6" s="69"/>
    </row>
    <row r="7" spans="1:7" ht="15">
      <c r="A7" s="69" t="s">
        <v>72</v>
      </c>
      <c r="B7" s="69"/>
      <c r="C7" s="69">
        <v>297500</v>
      </c>
      <c r="D7" s="69">
        <v>327250</v>
      </c>
      <c r="E7" s="69">
        <v>357000</v>
      </c>
      <c r="F7" s="69">
        <v>386750</v>
      </c>
      <c r="G7" s="69"/>
    </row>
    <row r="8" spans="1:7" ht="15">
      <c r="A8" s="69" t="s">
        <v>175</v>
      </c>
      <c r="B8" s="69">
        <v>14933</v>
      </c>
      <c r="C8" s="69">
        <v>16681</v>
      </c>
      <c r="D8" s="69">
        <v>18565</v>
      </c>
      <c r="E8" s="69"/>
      <c r="F8" s="69"/>
      <c r="G8" s="69"/>
    </row>
    <row r="9" spans="1:7" ht="15">
      <c r="A9" s="69" t="s">
        <v>119</v>
      </c>
      <c r="B9" s="69">
        <v>15840</v>
      </c>
      <c r="C9" s="69"/>
      <c r="D9" s="69"/>
      <c r="E9" s="69"/>
      <c r="F9" s="69"/>
      <c r="G9" s="69"/>
    </row>
    <row r="10" spans="1:7" ht="15">
      <c r="A10" s="69" t="s">
        <v>253</v>
      </c>
      <c r="B10" s="69">
        <v>150000</v>
      </c>
      <c r="C10" s="69">
        <v>165000</v>
      </c>
      <c r="D10" s="69">
        <v>180000</v>
      </c>
      <c r="E10" s="69">
        <v>195000</v>
      </c>
      <c r="F10" s="69"/>
      <c r="G10" s="69"/>
    </row>
    <row r="11" spans="1:7" ht="15">
      <c r="A11" s="69" t="s">
        <v>60</v>
      </c>
      <c r="B11" s="69"/>
      <c r="C11" s="69">
        <v>175500</v>
      </c>
      <c r="D11" s="69"/>
      <c r="E11" s="69"/>
      <c r="F11" s="69"/>
      <c r="G11" s="69"/>
    </row>
    <row r="12" spans="1:7" ht="15">
      <c r="A12" s="69" t="s">
        <v>254</v>
      </c>
      <c r="B12" s="69">
        <v>12950</v>
      </c>
      <c r="C12" s="69"/>
      <c r="D12" s="69"/>
      <c r="E12" s="69"/>
      <c r="F12" s="69"/>
      <c r="G12" s="69"/>
    </row>
    <row r="13" spans="1:7" ht="15">
      <c r="A13" s="69" t="s">
        <v>84</v>
      </c>
      <c r="B13" s="69">
        <v>31324</v>
      </c>
      <c r="C13" s="69">
        <v>34171</v>
      </c>
      <c r="D13" s="69"/>
      <c r="E13" s="69"/>
      <c r="F13" s="69"/>
      <c r="G13" s="69"/>
    </row>
    <row r="14" spans="1:7" ht="15">
      <c r="A14" s="69" t="s">
        <v>216</v>
      </c>
      <c r="B14" s="69">
        <v>5320</v>
      </c>
      <c r="C14" s="69">
        <v>7770</v>
      </c>
      <c r="D14" s="69"/>
      <c r="E14" s="69"/>
      <c r="F14" s="69"/>
      <c r="G14" s="69"/>
    </row>
    <row r="15" spans="1:7" ht="15">
      <c r="A15" s="69" t="s">
        <v>217</v>
      </c>
      <c r="B15" s="69">
        <v>23650</v>
      </c>
      <c r="C15" s="69"/>
      <c r="D15" s="69"/>
      <c r="E15" s="69"/>
      <c r="F15" s="69"/>
      <c r="G15" s="69"/>
    </row>
    <row r="16" spans="1:7" ht="15">
      <c r="A16" s="69" t="s">
        <v>45</v>
      </c>
      <c r="B16" s="69">
        <v>100000</v>
      </c>
      <c r="C16" s="69"/>
      <c r="D16" s="69"/>
      <c r="E16" s="69"/>
      <c r="F16" s="69"/>
      <c r="G16" s="69"/>
    </row>
    <row r="17" spans="1:7" ht="15">
      <c r="A17" s="69" t="s">
        <v>214</v>
      </c>
      <c r="B17" s="69">
        <v>82500</v>
      </c>
      <c r="C17" s="69"/>
      <c r="D17" s="69"/>
      <c r="E17" s="69"/>
      <c r="F17" s="69"/>
      <c r="G17" s="69"/>
    </row>
    <row r="18" spans="1:7" ht="15">
      <c r="A18" s="69" t="s">
        <v>215</v>
      </c>
      <c r="B18" s="69">
        <v>17121</v>
      </c>
      <c r="C18" s="69">
        <v>19005</v>
      </c>
      <c r="D18" s="69">
        <v>21231</v>
      </c>
      <c r="E18" s="69">
        <v>23628</v>
      </c>
      <c r="F18" s="69"/>
      <c r="G18" s="69"/>
    </row>
    <row r="19" spans="1:7" ht="15.75" thickBot="1">
      <c r="A19" s="8" t="s">
        <v>17</v>
      </c>
      <c r="B19" s="8"/>
      <c r="C19" s="8"/>
      <c r="D19" s="8"/>
      <c r="E19" s="8"/>
      <c r="F19" s="8"/>
      <c r="G19" s="8"/>
    </row>
    <row r="20" spans="1:7" ht="15.75" thickBot="1">
      <c r="A20" s="41" t="s">
        <v>18</v>
      </c>
      <c r="B20" s="9">
        <f aca="true" t="shared" si="0" ref="B20:G20">SUM(B3:B19)</f>
        <v>660286</v>
      </c>
      <c r="C20" s="9">
        <f t="shared" si="0"/>
        <v>792276</v>
      </c>
      <c r="D20" s="9">
        <f t="shared" si="0"/>
        <v>556481</v>
      </c>
      <c r="E20" s="9">
        <f t="shared" si="0"/>
        <v>575628</v>
      </c>
      <c r="F20" s="9">
        <f t="shared" si="0"/>
        <v>386750</v>
      </c>
      <c r="G20" s="9">
        <f t="shared" si="0"/>
        <v>0</v>
      </c>
    </row>
    <row r="21" spans="1:7" ht="15.75" thickBot="1">
      <c r="A21" s="41" t="s">
        <v>19</v>
      </c>
      <c r="B21" s="9">
        <v>700000</v>
      </c>
      <c r="C21" s="9">
        <v>850000</v>
      </c>
      <c r="D21" s="9">
        <v>1000000</v>
      </c>
      <c r="E21" s="9">
        <v>1100000</v>
      </c>
      <c r="F21" s="9">
        <v>1300000</v>
      </c>
      <c r="G21" s="9">
        <v>1300000</v>
      </c>
    </row>
    <row r="22" spans="1:7" ht="15.75" thickBot="1">
      <c r="A22" s="41" t="s">
        <v>3</v>
      </c>
      <c r="B22" s="9">
        <f aca="true" t="shared" si="1" ref="B22:G22">B21-B20</f>
        <v>39714</v>
      </c>
      <c r="C22" s="9">
        <f t="shared" si="1"/>
        <v>57724</v>
      </c>
      <c r="D22" s="9">
        <f t="shared" si="1"/>
        <v>443519</v>
      </c>
      <c r="E22" s="9">
        <f t="shared" si="1"/>
        <v>524372</v>
      </c>
      <c r="F22" s="9">
        <f t="shared" si="1"/>
        <v>913250</v>
      </c>
      <c r="G22" s="9">
        <f t="shared" si="1"/>
        <v>1300000</v>
      </c>
    </row>
    <row r="23" spans="1:7" ht="15.75" thickBot="1">
      <c r="A23" s="41" t="s">
        <v>20</v>
      </c>
      <c r="B23" s="9">
        <v>900000</v>
      </c>
      <c r="C23" s="9">
        <v>1000000</v>
      </c>
      <c r="D23" s="9">
        <v>1200000</v>
      </c>
      <c r="E23" s="9">
        <v>1300000</v>
      </c>
      <c r="F23" s="9">
        <v>1500000</v>
      </c>
      <c r="G23" s="9">
        <v>1500000</v>
      </c>
    </row>
    <row r="24" spans="1:7" ht="15.75" thickBot="1">
      <c r="A24" s="41" t="s">
        <v>21</v>
      </c>
      <c r="B24" s="9">
        <f aca="true" t="shared" si="2" ref="B24:G24">B23-B20</f>
        <v>239714</v>
      </c>
      <c r="C24" s="9">
        <f t="shared" si="2"/>
        <v>207724</v>
      </c>
      <c r="D24" s="9">
        <f t="shared" si="2"/>
        <v>643519</v>
      </c>
      <c r="E24" s="9">
        <f t="shared" si="2"/>
        <v>724372</v>
      </c>
      <c r="F24" s="9">
        <f t="shared" si="2"/>
        <v>1113250</v>
      </c>
      <c r="G24" s="9">
        <f t="shared" si="2"/>
        <v>1500000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3" width="13.00390625" style="0" bestFit="1" customWidth="1"/>
    <col min="4" max="7" width="15.140625" style="0" customWidth="1"/>
  </cols>
  <sheetData>
    <row r="1" spans="1:7" ht="15.75" thickBot="1">
      <c r="A1" s="37" t="s">
        <v>23</v>
      </c>
      <c r="B1" s="22"/>
      <c r="C1" s="22"/>
      <c r="D1" s="22"/>
      <c r="E1" s="22"/>
      <c r="F1" s="22"/>
      <c r="G1" s="22"/>
    </row>
    <row r="2" spans="1:7" ht="15.75" thickBot="1">
      <c r="A2" s="12" t="s">
        <v>16</v>
      </c>
      <c r="B2" s="11" t="s">
        <v>103</v>
      </c>
      <c r="C2" s="11" t="s">
        <v>118</v>
      </c>
      <c r="D2" s="11" t="s">
        <v>139</v>
      </c>
      <c r="E2" s="11" t="s">
        <v>174</v>
      </c>
      <c r="F2" s="11" t="s">
        <v>211</v>
      </c>
      <c r="G2" s="11" t="s">
        <v>309</v>
      </c>
    </row>
    <row r="3" spans="1:7" ht="15">
      <c r="A3" s="69" t="s">
        <v>176</v>
      </c>
      <c r="B3" s="69">
        <v>46026</v>
      </c>
      <c r="C3" s="69">
        <v>51417</v>
      </c>
      <c r="D3" s="69">
        <v>57222</v>
      </c>
      <c r="E3" s="69"/>
      <c r="F3" s="69"/>
      <c r="G3" s="69"/>
    </row>
    <row r="4" spans="1:7" ht="15">
      <c r="A4" s="69" t="s">
        <v>109</v>
      </c>
      <c r="B4" s="69">
        <v>100000</v>
      </c>
      <c r="C4" s="69"/>
      <c r="D4" s="69"/>
      <c r="E4" s="69"/>
      <c r="F4" s="69"/>
      <c r="G4" s="69"/>
    </row>
    <row r="5" spans="1:7" ht="15">
      <c r="A5" s="69" t="s">
        <v>311</v>
      </c>
      <c r="B5" s="69"/>
      <c r="C5" s="69">
        <v>27103</v>
      </c>
      <c r="D5" s="69">
        <v>30084</v>
      </c>
      <c r="E5" s="69">
        <v>33607</v>
      </c>
      <c r="F5" s="69">
        <v>37402</v>
      </c>
      <c r="G5" s="69"/>
    </row>
    <row r="6" spans="1:7" ht="15">
      <c r="A6" s="69" t="s">
        <v>312</v>
      </c>
      <c r="B6" s="69"/>
      <c r="C6" s="69">
        <v>6460</v>
      </c>
      <c r="D6" s="69">
        <v>9435</v>
      </c>
      <c r="E6" s="69"/>
      <c r="F6" s="69"/>
      <c r="G6" s="69"/>
    </row>
    <row r="7" spans="1:7" ht="15">
      <c r="A7" s="69" t="s">
        <v>255</v>
      </c>
      <c r="B7" s="69">
        <v>100000</v>
      </c>
      <c r="C7" s="69"/>
      <c r="D7" s="69"/>
      <c r="E7" s="69"/>
      <c r="F7" s="69"/>
      <c r="G7" s="69"/>
    </row>
    <row r="8" spans="1:7" ht="15">
      <c r="A8" s="69" t="s">
        <v>83</v>
      </c>
      <c r="B8" s="69">
        <v>60000</v>
      </c>
      <c r="C8" s="69">
        <v>60000</v>
      </c>
      <c r="D8" s="69"/>
      <c r="E8" s="69"/>
      <c r="F8" s="69"/>
      <c r="G8" s="69"/>
    </row>
    <row r="9" spans="1:7" ht="15">
      <c r="A9" s="69" t="s">
        <v>198</v>
      </c>
      <c r="B9" s="69">
        <v>60000</v>
      </c>
      <c r="C9" s="69">
        <v>60000</v>
      </c>
      <c r="D9" s="69"/>
      <c r="E9" s="69"/>
      <c r="F9" s="69"/>
      <c r="G9" s="69"/>
    </row>
    <row r="10" spans="1:7" ht="15">
      <c r="A10" s="69" t="s">
        <v>352</v>
      </c>
      <c r="B10" s="69"/>
      <c r="C10" s="69">
        <v>200000</v>
      </c>
      <c r="D10" s="69">
        <v>200000</v>
      </c>
      <c r="E10" s="69">
        <v>200000</v>
      </c>
      <c r="F10" s="69"/>
      <c r="G10" s="69"/>
    </row>
    <row r="11" spans="1:7" ht="15">
      <c r="A11" s="69" t="s">
        <v>218</v>
      </c>
      <c r="B11" s="69">
        <v>28632</v>
      </c>
      <c r="C11" s="69">
        <v>31781</v>
      </c>
      <c r="D11" s="69">
        <v>35503</v>
      </c>
      <c r="E11" s="69">
        <v>39512</v>
      </c>
      <c r="F11" s="69"/>
      <c r="G11" s="69"/>
    </row>
    <row r="12" spans="1:7" ht="15">
      <c r="A12" s="69" t="s">
        <v>219</v>
      </c>
      <c r="B12" s="69">
        <v>5320</v>
      </c>
      <c r="C12" s="69">
        <v>7770</v>
      </c>
      <c r="D12" s="69"/>
      <c r="E12" s="69"/>
      <c r="F12" s="69"/>
      <c r="G12" s="69"/>
    </row>
    <row r="13" spans="1:7" ht="15">
      <c r="A13" s="69" t="s">
        <v>199</v>
      </c>
      <c r="B13" s="69">
        <v>60000</v>
      </c>
      <c r="C13" s="69">
        <v>60000</v>
      </c>
      <c r="D13" s="69"/>
      <c r="E13" s="69"/>
      <c r="F13" s="69"/>
      <c r="G13" s="69"/>
    </row>
    <row r="14" spans="1:7" ht="15">
      <c r="A14" s="69" t="s">
        <v>142</v>
      </c>
      <c r="B14" s="69">
        <v>19242</v>
      </c>
      <c r="C14" s="69">
        <v>21415</v>
      </c>
      <c r="D14" s="69"/>
      <c r="E14" s="69"/>
      <c r="F14" s="69"/>
      <c r="G14" s="69"/>
    </row>
    <row r="15" spans="1:7" ht="15">
      <c r="A15" s="69" t="s">
        <v>273</v>
      </c>
      <c r="B15" s="69"/>
      <c r="C15" s="69">
        <v>200000</v>
      </c>
      <c r="D15" s="69"/>
      <c r="E15" s="69"/>
      <c r="F15" s="69"/>
      <c r="G15" s="69"/>
    </row>
    <row r="16" spans="1:7" ht="15">
      <c r="A16" s="69" t="s">
        <v>177</v>
      </c>
      <c r="B16" s="69">
        <v>60000</v>
      </c>
      <c r="C16" s="69">
        <v>60000</v>
      </c>
      <c r="D16" s="69"/>
      <c r="E16" s="69"/>
      <c r="F16" s="69"/>
      <c r="G16" s="69"/>
    </row>
    <row r="17" spans="1:7" ht="15">
      <c r="A17" s="70" t="s">
        <v>178</v>
      </c>
      <c r="B17" s="70">
        <v>20000</v>
      </c>
      <c r="C17" s="70">
        <v>20000</v>
      </c>
      <c r="D17" s="70"/>
      <c r="E17" s="70"/>
      <c r="F17" s="70"/>
      <c r="G17" s="70"/>
    </row>
    <row r="18" spans="1:7" ht="15.75" thickBot="1">
      <c r="A18" s="8" t="s">
        <v>17</v>
      </c>
      <c r="B18" s="8"/>
      <c r="C18" s="8"/>
      <c r="D18" s="8"/>
      <c r="E18" s="8"/>
      <c r="F18" s="8"/>
      <c r="G18" s="8"/>
    </row>
    <row r="19" spans="1:7" ht="15.75" thickBot="1">
      <c r="A19" s="38" t="s">
        <v>18</v>
      </c>
      <c r="B19" s="13">
        <f aca="true" t="shared" si="0" ref="B19:G19">SUM(B3:B18)</f>
        <v>559220</v>
      </c>
      <c r="C19" s="13">
        <f t="shared" si="0"/>
        <v>805946</v>
      </c>
      <c r="D19" s="13">
        <f t="shared" si="0"/>
        <v>332244</v>
      </c>
      <c r="E19" s="13">
        <f t="shared" si="0"/>
        <v>273119</v>
      </c>
      <c r="F19" s="13">
        <f t="shared" si="0"/>
        <v>37402</v>
      </c>
      <c r="G19" s="13">
        <f t="shared" si="0"/>
        <v>0</v>
      </c>
    </row>
    <row r="20" spans="1:7" ht="15.75" thickBot="1">
      <c r="A20" s="39" t="s">
        <v>19</v>
      </c>
      <c r="B20" s="9">
        <v>700000</v>
      </c>
      <c r="C20" s="9">
        <v>850000</v>
      </c>
      <c r="D20" s="9">
        <v>1000000</v>
      </c>
      <c r="E20" s="9">
        <v>1100000</v>
      </c>
      <c r="F20" s="9">
        <v>1300000</v>
      </c>
      <c r="G20" s="9">
        <v>1500000</v>
      </c>
    </row>
    <row r="21" spans="1:7" ht="15.75" thickBot="1">
      <c r="A21" s="39" t="s">
        <v>3</v>
      </c>
      <c r="B21" s="9">
        <f aca="true" t="shared" si="1" ref="B21:G21">B20-B19</f>
        <v>140780</v>
      </c>
      <c r="C21" s="9">
        <f t="shared" si="1"/>
        <v>44054</v>
      </c>
      <c r="D21" s="9">
        <f t="shared" si="1"/>
        <v>667756</v>
      </c>
      <c r="E21" s="9">
        <f t="shared" si="1"/>
        <v>826881</v>
      </c>
      <c r="F21" s="9">
        <f t="shared" si="1"/>
        <v>1262598</v>
      </c>
      <c r="G21" s="9">
        <f t="shared" si="1"/>
        <v>1500000</v>
      </c>
    </row>
    <row r="22" spans="1:7" ht="15.75" thickBot="1">
      <c r="A22" s="39" t="s">
        <v>20</v>
      </c>
      <c r="B22" s="9">
        <v>900000</v>
      </c>
      <c r="C22" s="9">
        <v>1000000</v>
      </c>
      <c r="D22" s="9">
        <v>1200000</v>
      </c>
      <c r="E22" s="9">
        <v>1300000</v>
      </c>
      <c r="F22" s="9">
        <v>1300000</v>
      </c>
      <c r="G22" s="9">
        <v>2000000</v>
      </c>
    </row>
    <row r="23" spans="1:7" ht="15.75" thickBot="1">
      <c r="A23" s="40" t="s">
        <v>21</v>
      </c>
      <c r="B23" s="13">
        <f aca="true" t="shared" si="2" ref="B23:G23">B22-B19</f>
        <v>340780</v>
      </c>
      <c r="C23" s="13">
        <f t="shared" si="2"/>
        <v>194054</v>
      </c>
      <c r="D23" s="13">
        <f t="shared" si="2"/>
        <v>867756</v>
      </c>
      <c r="E23" s="13">
        <f t="shared" si="2"/>
        <v>1026881</v>
      </c>
      <c r="F23" s="13">
        <f t="shared" si="2"/>
        <v>1262598</v>
      </c>
      <c r="G23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9" sqref="A9:IV9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">
      <c r="A1" s="74" t="s">
        <v>41</v>
      </c>
      <c r="B1" s="62"/>
      <c r="C1" s="62"/>
      <c r="D1" s="62"/>
      <c r="E1" s="62"/>
      <c r="F1" s="62"/>
      <c r="G1" s="62"/>
    </row>
    <row r="2" spans="1:7" ht="15.75" thickBot="1">
      <c r="A2" s="75" t="s">
        <v>16</v>
      </c>
      <c r="B2" s="75" t="s">
        <v>103</v>
      </c>
      <c r="C2" s="75" t="s">
        <v>118</v>
      </c>
      <c r="D2" s="75" t="s">
        <v>139</v>
      </c>
      <c r="E2" s="75" t="s">
        <v>174</v>
      </c>
      <c r="F2" s="75" t="s">
        <v>211</v>
      </c>
      <c r="G2" s="75" t="s">
        <v>309</v>
      </c>
    </row>
    <row r="3" spans="1:7" ht="15">
      <c r="A3" s="68" t="s">
        <v>220</v>
      </c>
      <c r="B3" s="68">
        <v>5320</v>
      </c>
      <c r="C3" s="68">
        <v>7770</v>
      </c>
      <c r="D3" s="68"/>
      <c r="E3" s="68"/>
      <c r="F3" s="68"/>
      <c r="G3" s="68"/>
    </row>
    <row r="4" spans="1:7" ht="15">
      <c r="A4" s="68" t="s">
        <v>221</v>
      </c>
      <c r="B4" s="68">
        <v>20738</v>
      </c>
      <c r="C4" s="68">
        <v>23019</v>
      </c>
      <c r="D4" s="68">
        <v>25715</v>
      </c>
      <c r="E4" s="68">
        <v>28618</v>
      </c>
      <c r="F4" s="68"/>
      <c r="G4" s="68"/>
    </row>
    <row r="5" spans="1:7" ht="15">
      <c r="A5" s="68" t="s">
        <v>313</v>
      </c>
      <c r="B5" s="68"/>
      <c r="C5" s="68">
        <v>51499</v>
      </c>
      <c r="D5" s="68">
        <v>57164</v>
      </c>
      <c r="E5" s="68">
        <v>63859</v>
      </c>
      <c r="F5" s="68">
        <v>71069</v>
      </c>
      <c r="G5" s="68"/>
    </row>
    <row r="6" spans="1:7" ht="15">
      <c r="A6" s="68" t="s">
        <v>314</v>
      </c>
      <c r="B6" s="68"/>
      <c r="C6" s="68">
        <v>6460</v>
      </c>
      <c r="D6" s="68">
        <v>9435</v>
      </c>
      <c r="E6" s="68"/>
      <c r="F6" s="68"/>
      <c r="G6" s="68"/>
    </row>
    <row r="7" spans="1:7" ht="15">
      <c r="A7" s="68" t="s">
        <v>315</v>
      </c>
      <c r="B7" s="68"/>
      <c r="C7" s="68">
        <v>6460</v>
      </c>
      <c r="D7" s="68">
        <v>9435</v>
      </c>
      <c r="E7" s="68"/>
      <c r="F7" s="68"/>
      <c r="G7" s="68"/>
    </row>
    <row r="8" spans="1:7" ht="15">
      <c r="A8" s="68" t="s">
        <v>114</v>
      </c>
      <c r="B8" s="68"/>
      <c r="C8" s="68">
        <v>297500</v>
      </c>
      <c r="D8" s="68"/>
      <c r="E8" s="68"/>
      <c r="F8" s="68"/>
      <c r="G8" s="68"/>
    </row>
    <row r="9" spans="1:7" ht="15">
      <c r="A9" s="68" t="s">
        <v>54</v>
      </c>
      <c r="B9" s="68">
        <v>117000</v>
      </c>
      <c r="C9" s="68"/>
      <c r="D9" s="68"/>
      <c r="E9" s="68"/>
      <c r="F9" s="68"/>
      <c r="G9" s="68"/>
    </row>
    <row r="10" spans="1:7" ht="15">
      <c r="A10" s="68" t="s">
        <v>179</v>
      </c>
      <c r="B10" s="68">
        <v>6105</v>
      </c>
      <c r="C10" s="68"/>
      <c r="D10" s="68"/>
      <c r="E10" s="68"/>
      <c r="F10" s="68"/>
      <c r="G10" s="68"/>
    </row>
    <row r="11" spans="1:7" ht="15">
      <c r="A11" s="68" t="s">
        <v>257</v>
      </c>
      <c r="B11" s="68">
        <v>16660</v>
      </c>
      <c r="C11" s="68"/>
      <c r="D11" s="68"/>
      <c r="E11" s="68"/>
      <c r="F11" s="68"/>
      <c r="G11" s="68"/>
    </row>
    <row r="12" spans="1:7" ht="15">
      <c r="A12" s="69" t="s">
        <v>258</v>
      </c>
      <c r="B12" s="69">
        <v>16660</v>
      </c>
      <c r="C12" s="69"/>
      <c r="D12" s="69"/>
      <c r="E12" s="69"/>
      <c r="F12" s="69"/>
      <c r="G12" s="69"/>
    </row>
    <row r="13" spans="1:7" ht="15">
      <c r="A13" s="69" t="s">
        <v>259</v>
      </c>
      <c r="B13" s="69">
        <v>12950</v>
      </c>
      <c r="C13" s="69"/>
      <c r="D13" s="69"/>
      <c r="E13" s="69"/>
      <c r="F13" s="69"/>
      <c r="G13" s="69"/>
    </row>
    <row r="14" spans="1:7" ht="15">
      <c r="A14" s="69" t="s">
        <v>260</v>
      </c>
      <c r="B14" s="69">
        <v>16100</v>
      </c>
      <c r="C14" s="69"/>
      <c r="D14" s="69"/>
      <c r="E14" s="69"/>
      <c r="F14" s="69"/>
      <c r="G14" s="69"/>
    </row>
    <row r="15" spans="1:7" ht="15">
      <c r="A15" s="70" t="s">
        <v>114</v>
      </c>
      <c r="B15" s="70">
        <v>245000</v>
      </c>
      <c r="C15" s="70"/>
      <c r="D15" s="70"/>
      <c r="E15" s="70"/>
      <c r="F15" s="70"/>
      <c r="G15" s="70"/>
    </row>
    <row r="16" spans="1:7" ht="15">
      <c r="A16" s="70" t="s">
        <v>104</v>
      </c>
      <c r="B16" s="70">
        <v>9870</v>
      </c>
      <c r="C16" s="70"/>
      <c r="D16" s="70"/>
      <c r="E16" s="70"/>
      <c r="F16" s="70"/>
      <c r="G16" s="70"/>
    </row>
    <row r="17" spans="1:7" ht="15">
      <c r="A17" s="70" t="s">
        <v>55</v>
      </c>
      <c r="B17" s="70">
        <v>150070</v>
      </c>
      <c r="C17" s="70"/>
      <c r="D17" s="70"/>
      <c r="E17" s="70"/>
      <c r="F17" s="70"/>
      <c r="G17" s="70"/>
    </row>
    <row r="18" spans="1:7" ht="15.75" thickBot="1">
      <c r="A18" s="69" t="s">
        <v>256</v>
      </c>
      <c r="B18" s="69">
        <v>16660</v>
      </c>
      <c r="C18" s="69"/>
      <c r="D18" s="69"/>
      <c r="E18" s="69"/>
      <c r="F18" s="69"/>
      <c r="G18" s="69"/>
    </row>
    <row r="19" spans="1:7" ht="15.75" thickBot="1">
      <c r="A19" s="75" t="s">
        <v>18</v>
      </c>
      <c r="B19" s="13">
        <f>SUM(B3:B18)</f>
        <v>633133</v>
      </c>
      <c r="C19" s="13">
        <f>SUM(C3:C18)</f>
        <v>392708</v>
      </c>
      <c r="D19" s="13">
        <f>SUM(D3:D18)</f>
        <v>101749</v>
      </c>
      <c r="E19" s="13">
        <f>SUM(E3:E18)</f>
        <v>92477</v>
      </c>
      <c r="F19" s="13">
        <f>SUM(F3:F18)</f>
        <v>71069</v>
      </c>
      <c r="G19" s="13">
        <f>SUM(G3:G18)</f>
        <v>0</v>
      </c>
    </row>
    <row r="20" spans="1:7" ht="15.75" thickBot="1">
      <c r="A20" s="75" t="s">
        <v>19</v>
      </c>
      <c r="B20" s="9">
        <v>700000</v>
      </c>
      <c r="C20" s="9">
        <v>850000</v>
      </c>
      <c r="D20" s="9">
        <v>1000000</v>
      </c>
      <c r="E20" s="9">
        <v>1000000</v>
      </c>
      <c r="F20" s="9">
        <v>1300000</v>
      </c>
      <c r="G20" s="9">
        <v>1500000</v>
      </c>
    </row>
    <row r="21" spans="1:7" ht="15.75" thickBot="1">
      <c r="A21" s="75" t="s">
        <v>3</v>
      </c>
      <c r="B21" s="9">
        <f aca="true" t="shared" si="0" ref="B21:G21">B20-B19</f>
        <v>66867</v>
      </c>
      <c r="C21" s="9">
        <f t="shared" si="0"/>
        <v>457292</v>
      </c>
      <c r="D21" s="9">
        <f t="shared" si="0"/>
        <v>898251</v>
      </c>
      <c r="E21" s="9">
        <f t="shared" si="0"/>
        <v>907523</v>
      </c>
      <c r="F21" s="9">
        <f t="shared" si="0"/>
        <v>1228931</v>
      </c>
      <c r="G21" s="9">
        <f t="shared" si="0"/>
        <v>1500000</v>
      </c>
    </row>
    <row r="22" spans="1:7" ht="15.75" thickBot="1">
      <c r="A22" s="75" t="s">
        <v>20</v>
      </c>
      <c r="B22" s="9">
        <v>900000</v>
      </c>
      <c r="C22" s="9">
        <v>1000000</v>
      </c>
      <c r="D22" s="9">
        <v>1200000</v>
      </c>
      <c r="E22" s="9">
        <v>1200000</v>
      </c>
      <c r="F22" s="9">
        <v>1500000</v>
      </c>
      <c r="G22" s="9">
        <v>2000000</v>
      </c>
    </row>
    <row r="23" spans="1:7" ht="15.75" thickBot="1">
      <c r="A23" s="75" t="s">
        <v>21</v>
      </c>
      <c r="B23" s="13">
        <f aca="true" t="shared" si="1" ref="B23:G23">B22-B19</f>
        <v>266867</v>
      </c>
      <c r="C23" s="13">
        <f t="shared" si="1"/>
        <v>607292</v>
      </c>
      <c r="D23" s="13">
        <f t="shared" si="1"/>
        <v>1098251</v>
      </c>
      <c r="E23" s="13">
        <f t="shared" si="1"/>
        <v>1107523</v>
      </c>
      <c r="F23" s="13">
        <f t="shared" si="1"/>
        <v>1428931</v>
      </c>
      <c r="G23" s="13">
        <f t="shared" si="1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22.00390625" style="0" customWidth="1"/>
    <col min="2" max="4" width="11.57421875" style="0" bestFit="1" customWidth="1"/>
    <col min="5" max="7" width="13.00390625" style="0" bestFit="1" customWidth="1"/>
  </cols>
  <sheetData>
    <row r="1" spans="1:7" ht="15.75" thickBot="1">
      <c r="A1" s="36" t="s">
        <v>143</v>
      </c>
      <c r="B1" s="22"/>
      <c r="C1" s="22"/>
      <c r="D1" s="22"/>
      <c r="E1" s="22"/>
      <c r="F1" s="22"/>
      <c r="G1" s="22"/>
    </row>
    <row r="2" spans="1:7" ht="15.75" thickBot="1">
      <c r="A2" s="14" t="s">
        <v>16</v>
      </c>
      <c r="B2" s="15" t="s">
        <v>103</v>
      </c>
      <c r="C2" s="15" t="s">
        <v>118</v>
      </c>
      <c r="D2" s="15" t="s">
        <v>139</v>
      </c>
      <c r="E2" s="15" t="s">
        <v>174</v>
      </c>
      <c r="F2" s="15" t="s">
        <v>211</v>
      </c>
      <c r="G2" s="15" t="s">
        <v>309</v>
      </c>
    </row>
    <row r="3" spans="1:7" ht="15">
      <c r="A3" s="68" t="s">
        <v>261</v>
      </c>
      <c r="B3" s="68">
        <v>16100</v>
      </c>
      <c r="C3" s="68"/>
      <c r="D3" s="68"/>
      <c r="E3" s="68"/>
      <c r="F3" s="68"/>
      <c r="G3" s="68"/>
    </row>
    <row r="4" spans="1:7" ht="15">
      <c r="A4" s="68" t="s">
        <v>262</v>
      </c>
      <c r="B4" s="68">
        <v>7770</v>
      </c>
      <c r="C4" s="68"/>
      <c r="D4" s="68"/>
      <c r="E4" s="68"/>
      <c r="F4" s="68"/>
      <c r="G4" s="68"/>
    </row>
    <row r="5" spans="1:7" ht="15">
      <c r="A5" s="68" t="s">
        <v>180</v>
      </c>
      <c r="B5" s="68">
        <v>30149</v>
      </c>
      <c r="C5" s="68">
        <v>33680</v>
      </c>
      <c r="D5" s="68">
        <v>37482</v>
      </c>
      <c r="E5" s="68"/>
      <c r="F5" s="68"/>
      <c r="G5" s="68"/>
    </row>
    <row r="6" spans="1:7" ht="15">
      <c r="A6" s="68" t="s">
        <v>144</v>
      </c>
      <c r="B6" s="68">
        <v>12297</v>
      </c>
      <c r="C6" s="68">
        <v>13686</v>
      </c>
      <c r="D6" s="68"/>
      <c r="E6" s="68"/>
      <c r="F6" s="68"/>
      <c r="G6" s="68"/>
    </row>
    <row r="7" spans="1:7" ht="15">
      <c r="A7" s="68" t="s">
        <v>102</v>
      </c>
      <c r="B7" s="68">
        <v>175000</v>
      </c>
      <c r="C7" s="68">
        <v>192500</v>
      </c>
      <c r="D7" s="68">
        <v>210000</v>
      </c>
      <c r="E7" s="68">
        <v>227500</v>
      </c>
      <c r="F7" s="68"/>
      <c r="G7" s="68"/>
    </row>
    <row r="8" spans="1:7" ht="15">
      <c r="A8" s="68" t="s">
        <v>316</v>
      </c>
      <c r="B8" s="68"/>
      <c r="C8" s="68">
        <v>20791</v>
      </c>
      <c r="D8" s="68">
        <v>23077</v>
      </c>
      <c r="E8" s="68">
        <v>25780</v>
      </c>
      <c r="F8" s="68">
        <v>28691</v>
      </c>
      <c r="G8" s="68"/>
    </row>
    <row r="9" spans="1:7" ht="15">
      <c r="A9" s="68" t="s">
        <v>317</v>
      </c>
      <c r="B9" s="68"/>
      <c r="C9" s="68">
        <v>16544</v>
      </c>
      <c r="D9" s="68">
        <v>1363</v>
      </c>
      <c r="E9" s="68">
        <v>20514</v>
      </c>
      <c r="F9" s="68">
        <v>22830</v>
      </c>
      <c r="G9" s="68"/>
    </row>
    <row r="10" spans="1:7" ht="15">
      <c r="A10" s="68" t="s">
        <v>123</v>
      </c>
      <c r="B10" s="68"/>
      <c r="C10" s="68">
        <v>212500</v>
      </c>
      <c r="D10" s="68">
        <v>233750</v>
      </c>
      <c r="E10" s="68">
        <v>255000</v>
      </c>
      <c r="F10" s="68">
        <v>276250</v>
      </c>
      <c r="G10" s="68"/>
    </row>
    <row r="11" spans="1:7" ht="15">
      <c r="A11" s="68" t="s">
        <v>263</v>
      </c>
      <c r="B11" s="68">
        <v>11970</v>
      </c>
      <c r="C11" s="68"/>
      <c r="D11" s="68"/>
      <c r="E11" s="68"/>
      <c r="F11" s="68"/>
      <c r="G11" s="68"/>
    </row>
    <row r="12" spans="1:7" ht="15">
      <c r="A12" s="68" t="s">
        <v>264</v>
      </c>
      <c r="B12" s="68">
        <v>84000</v>
      </c>
      <c r="C12" s="68">
        <v>100000</v>
      </c>
      <c r="D12" s="68"/>
      <c r="E12" s="68"/>
      <c r="F12" s="68"/>
      <c r="G12" s="68"/>
    </row>
    <row r="13" spans="1:7" ht="15">
      <c r="A13" s="68" t="s">
        <v>207</v>
      </c>
      <c r="B13" s="68">
        <v>11970</v>
      </c>
      <c r="C13" s="68"/>
      <c r="D13" s="68"/>
      <c r="E13" s="68"/>
      <c r="F13" s="68"/>
      <c r="G13" s="68"/>
    </row>
    <row r="14" spans="1:7" ht="15">
      <c r="A14" s="68" t="s">
        <v>72</v>
      </c>
      <c r="B14" s="68">
        <v>134875</v>
      </c>
      <c r="C14" s="68"/>
      <c r="D14" s="68"/>
      <c r="E14" s="68"/>
      <c r="F14" s="68"/>
      <c r="G14" s="68"/>
    </row>
    <row r="15" spans="1:7" ht="15">
      <c r="A15" s="68" t="s">
        <v>169</v>
      </c>
      <c r="B15" s="68">
        <v>135000</v>
      </c>
      <c r="C15" s="68">
        <v>146250</v>
      </c>
      <c r="D15" s="68"/>
      <c r="E15" s="68"/>
      <c r="F15" s="68"/>
      <c r="G15" s="68"/>
    </row>
    <row r="16" spans="1:7" ht="15">
      <c r="A16" s="69" t="s">
        <v>170</v>
      </c>
      <c r="B16" s="69">
        <v>33000</v>
      </c>
      <c r="C16" s="69">
        <v>36000</v>
      </c>
      <c r="D16" s="69">
        <v>39000</v>
      </c>
      <c r="E16" s="69"/>
      <c r="F16" s="69"/>
      <c r="G16" s="69"/>
    </row>
    <row r="17" spans="1:7" ht="15">
      <c r="A17" s="6" t="s">
        <v>65</v>
      </c>
      <c r="B17" s="69"/>
      <c r="C17" s="69">
        <v>100000</v>
      </c>
      <c r="D17" s="69">
        <v>105000</v>
      </c>
      <c r="E17" s="69">
        <v>110000</v>
      </c>
      <c r="F17" s="69"/>
      <c r="G17" s="69"/>
    </row>
    <row r="18" spans="1:7" ht="15.75" thickBot="1">
      <c r="A18" s="8" t="s">
        <v>30</v>
      </c>
      <c r="B18" s="8"/>
      <c r="C18" s="8"/>
      <c r="D18" s="8"/>
      <c r="E18" s="8"/>
      <c r="F18" s="8"/>
      <c r="G18" s="8"/>
    </row>
    <row r="19" spans="1:7" ht="15.75" thickBot="1">
      <c r="A19" s="14" t="s">
        <v>18</v>
      </c>
      <c r="B19" s="13">
        <f aca="true" t="shared" si="0" ref="B19:G19">SUM(B3:B18)</f>
        <v>652131</v>
      </c>
      <c r="C19" s="13">
        <f t="shared" si="0"/>
        <v>871951</v>
      </c>
      <c r="D19" s="13">
        <f t="shared" si="0"/>
        <v>649672</v>
      </c>
      <c r="E19" s="13">
        <f t="shared" si="0"/>
        <v>638794</v>
      </c>
      <c r="F19" s="13">
        <f t="shared" si="0"/>
        <v>327771</v>
      </c>
      <c r="G19" s="13">
        <f t="shared" si="0"/>
        <v>0</v>
      </c>
    </row>
    <row r="20" spans="1:7" ht="15.75" thickBot="1">
      <c r="A20" s="14" t="s">
        <v>19</v>
      </c>
      <c r="B20" s="9">
        <v>700000</v>
      </c>
      <c r="C20" s="9">
        <v>850000</v>
      </c>
      <c r="D20" s="9">
        <v>1000000</v>
      </c>
      <c r="E20" s="9">
        <v>1100000</v>
      </c>
      <c r="F20" s="9">
        <v>1300000</v>
      </c>
      <c r="G20" s="9">
        <v>1500000</v>
      </c>
    </row>
    <row r="21" spans="1:7" ht="15.75" thickBot="1">
      <c r="A21" s="14" t="s">
        <v>3</v>
      </c>
      <c r="B21" s="9">
        <f aca="true" t="shared" si="1" ref="B21:G21">B20-B19</f>
        <v>47869</v>
      </c>
      <c r="C21" s="9">
        <f t="shared" si="1"/>
        <v>-21951</v>
      </c>
      <c r="D21" s="9">
        <f t="shared" si="1"/>
        <v>350328</v>
      </c>
      <c r="E21" s="9">
        <f t="shared" si="1"/>
        <v>461206</v>
      </c>
      <c r="F21" s="9">
        <f t="shared" si="1"/>
        <v>972229</v>
      </c>
      <c r="G21" s="9">
        <f t="shared" si="1"/>
        <v>1500000</v>
      </c>
    </row>
    <row r="22" spans="1:7" ht="15.75" thickBot="1">
      <c r="A22" s="14" t="s">
        <v>20</v>
      </c>
      <c r="B22" s="9">
        <v>900000</v>
      </c>
      <c r="C22" s="9">
        <v>1000000</v>
      </c>
      <c r="D22" s="9">
        <v>1200000</v>
      </c>
      <c r="E22" s="9">
        <v>1300000</v>
      </c>
      <c r="F22" s="9">
        <v>1500000</v>
      </c>
      <c r="G22" s="9">
        <v>2000000</v>
      </c>
    </row>
    <row r="23" spans="1:7" ht="15.75" thickBot="1">
      <c r="A23" s="14" t="s">
        <v>21</v>
      </c>
      <c r="B23" s="13">
        <f aca="true" t="shared" si="2" ref="B23:G23">B22-B19</f>
        <v>247869</v>
      </c>
      <c r="C23" s="13">
        <f t="shared" si="2"/>
        <v>128049</v>
      </c>
      <c r="D23" s="13">
        <f t="shared" si="2"/>
        <v>550328</v>
      </c>
      <c r="E23" s="13">
        <f t="shared" si="2"/>
        <v>661206</v>
      </c>
      <c r="F23" s="13">
        <f t="shared" si="2"/>
        <v>1172229</v>
      </c>
      <c r="G23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.75" thickBot="1">
      <c r="A1" s="35" t="s">
        <v>75</v>
      </c>
      <c r="B1" s="22"/>
      <c r="C1" s="22"/>
      <c r="D1" s="22"/>
      <c r="E1" s="22"/>
      <c r="F1" s="22"/>
      <c r="G1" s="22"/>
    </row>
    <row r="2" spans="1:7" ht="15.75" thickBot="1">
      <c r="A2" s="17" t="s">
        <v>16</v>
      </c>
      <c r="B2" s="16" t="s">
        <v>103</v>
      </c>
      <c r="C2" s="16" t="s">
        <v>118</v>
      </c>
      <c r="D2" s="16" t="s">
        <v>139</v>
      </c>
      <c r="E2" s="16" t="s">
        <v>174</v>
      </c>
      <c r="F2" s="16" t="s">
        <v>211</v>
      </c>
      <c r="G2" s="16" t="s">
        <v>309</v>
      </c>
    </row>
    <row r="3" spans="1:7" ht="15">
      <c r="A3" s="70" t="s">
        <v>318</v>
      </c>
      <c r="B3" s="70"/>
      <c r="C3" s="70">
        <v>59486</v>
      </c>
      <c r="D3" s="70"/>
      <c r="E3" s="70"/>
      <c r="F3" s="70"/>
      <c r="G3" s="70"/>
    </row>
    <row r="4" spans="1:7" ht="15">
      <c r="A4" s="70" t="s">
        <v>44</v>
      </c>
      <c r="B4" s="70">
        <v>118679</v>
      </c>
      <c r="C4" s="70">
        <v>129468</v>
      </c>
      <c r="D4" s="70">
        <v>140257</v>
      </c>
      <c r="E4" s="70"/>
      <c r="F4" s="70"/>
      <c r="G4" s="70"/>
    </row>
    <row r="5" spans="1:7" ht="15">
      <c r="A5" s="70" t="s">
        <v>319</v>
      </c>
      <c r="B5" s="70"/>
      <c r="C5" s="70">
        <v>46407</v>
      </c>
      <c r="D5" s="70">
        <v>51511</v>
      </c>
      <c r="E5" s="70">
        <v>57544</v>
      </c>
      <c r="F5" s="70">
        <v>64041</v>
      </c>
      <c r="G5" s="70"/>
    </row>
    <row r="6" spans="1:7" ht="15">
      <c r="A6" s="70" t="s">
        <v>320</v>
      </c>
      <c r="B6" s="70"/>
      <c r="C6" s="70">
        <v>22056</v>
      </c>
      <c r="D6" s="70">
        <v>24482</v>
      </c>
      <c r="E6" s="70">
        <v>27349</v>
      </c>
      <c r="F6" s="70">
        <v>30437</v>
      </c>
      <c r="G6" s="70"/>
    </row>
    <row r="7" spans="1:7" ht="15">
      <c r="A7" s="70" t="s">
        <v>321</v>
      </c>
      <c r="B7" s="70"/>
      <c r="C7" s="70">
        <v>6460</v>
      </c>
      <c r="D7" s="70">
        <v>9435</v>
      </c>
      <c r="E7" s="70"/>
      <c r="F7" s="70"/>
      <c r="G7" s="70"/>
    </row>
    <row r="8" spans="1:7" ht="15">
      <c r="A8" s="70" t="s">
        <v>353</v>
      </c>
      <c r="B8" s="70"/>
      <c r="C8" s="70">
        <v>297500</v>
      </c>
      <c r="D8" s="70">
        <v>327250</v>
      </c>
      <c r="E8" s="70">
        <v>357000</v>
      </c>
      <c r="F8" s="70">
        <v>386750</v>
      </c>
      <c r="G8" s="70"/>
    </row>
    <row r="9" spans="1:7" ht="15">
      <c r="A9" s="70" t="s">
        <v>53</v>
      </c>
      <c r="B9" s="70"/>
      <c r="C9" s="70">
        <v>100000</v>
      </c>
      <c r="D9" s="70">
        <v>110000</v>
      </c>
      <c r="E9" s="70"/>
      <c r="F9" s="70"/>
      <c r="G9" s="70"/>
    </row>
    <row r="10" spans="1:7" ht="15">
      <c r="A10" s="69" t="s">
        <v>156</v>
      </c>
      <c r="B10" s="69"/>
      <c r="C10" s="69">
        <v>130000</v>
      </c>
      <c r="D10" s="69">
        <v>143000</v>
      </c>
      <c r="E10" s="69">
        <v>156000</v>
      </c>
      <c r="F10" s="69">
        <v>169000</v>
      </c>
      <c r="G10" s="69"/>
    </row>
    <row r="11" spans="1:7" ht="15">
      <c r="A11" s="69" t="s">
        <v>69</v>
      </c>
      <c r="B11" s="69">
        <v>65000</v>
      </c>
      <c r="C11" s="69"/>
      <c r="D11" s="69"/>
      <c r="E11" s="69"/>
      <c r="F11" s="69"/>
      <c r="G11" s="69"/>
    </row>
    <row r="12" spans="1:7" ht="15">
      <c r="A12" s="69" t="s">
        <v>265</v>
      </c>
      <c r="B12" s="69">
        <v>5320</v>
      </c>
      <c r="C12" s="69">
        <v>7770</v>
      </c>
      <c r="D12" s="69">
        <v>9030</v>
      </c>
      <c r="E12" s="69"/>
      <c r="F12" s="69"/>
      <c r="G12" s="69"/>
    </row>
    <row r="13" spans="1:7" ht="15">
      <c r="A13" s="69" t="s">
        <v>266</v>
      </c>
      <c r="B13" s="69">
        <v>14000</v>
      </c>
      <c r="C13" s="69"/>
      <c r="D13" s="69"/>
      <c r="E13" s="69"/>
      <c r="F13" s="69"/>
      <c r="G13" s="69"/>
    </row>
    <row r="14" spans="1:7" ht="15.75" thickBot="1">
      <c r="A14" s="69" t="s">
        <v>145</v>
      </c>
      <c r="B14" s="69">
        <v>7677</v>
      </c>
      <c r="C14" s="69"/>
      <c r="D14" s="69"/>
      <c r="E14" s="69"/>
      <c r="F14" s="69"/>
      <c r="G14" s="69"/>
    </row>
    <row r="15" spans="1:7" ht="15.75" thickBot="1">
      <c r="A15" s="17" t="s">
        <v>18</v>
      </c>
      <c r="B15" s="13">
        <f aca="true" t="shared" si="0" ref="B15:G15">SUM(B3:B14)</f>
        <v>210676</v>
      </c>
      <c r="C15" s="13">
        <f t="shared" si="0"/>
        <v>799147</v>
      </c>
      <c r="D15" s="13">
        <f t="shared" si="0"/>
        <v>814965</v>
      </c>
      <c r="E15" s="13">
        <f t="shared" si="0"/>
        <v>597893</v>
      </c>
      <c r="F15" s="13">
        <f t="shared" si="0"/>
        <v>650228</v>
      </c>
      <c r="G15" s="13">
        <f t="shared" si="0"/>
        <v>0</v>
      </c>
    </row>
    <row r="16" spans="1:7" ht="15.75" thickBot="1">
      <c r="A16" s="17" t="s">
        <v>19</v>
      </c>
      <c r="B16" s="9">
        <v>700000</v>
      </c>
      <c r="C16" s="9">
        <v>850000</v>
      </c>
      <c r="D16" s="9">
        <v>1000000</v>
      </c>
      <c r="E16" s="9">
        <v>1000000</v>
      </c>
      <c r="F16" s="9">
        <v>1300000</v>
      </c>
      <c r="G16" s="9">
        <v>1500000</v>
      </c>
    </row>
    <row r="17" spans="1:7" ht="15.75" thickBot="1">
      <c r="A17" s="17" t="s">
        <v>3</v>
      </c>
      <c r="B17" s="9">
        <f aca="true" t="shared" si="1" ref="B17:G17">B16-B15</f>
        <v>489324</v>
      </c>
      <c r="C17" s="9">
        <f t="shared" si="1"/>
        <v>50853</v>
      </c>
      <c r="D17" s="9">
        <f t="shared" si="1"/>
        <v>185035</v>
      </c>
      <c r="E17" s="9">
        <f t="shared" si="1"/>
        <v>402107</v>
      </c>
      <c r="F17" s="9">
        <f t="shared" si="1"/>
        <v>649772</v>
      </c>
      <c r="G17" s="9">
        <f t="shared" si="1"/>
        <v>1500000</v>
      </c>
    </row>
    <row r="18" spans="1:7" ht="15.75" thickBot="1">
      <c r="A18" s="17" t="s">
        <v>20</v>
      </c>
      <c r="B18" s="9">
        <v>900000</v>
      </c>
      <c r="C18" s="9">
        <v>1000000</v>
      </c>
      <c r="D18" s="9">
        <v>1200000</v>
      </c>
      <c r="E18" s="9">
        <v>1200000</v>
      </c>
      <c r="F18" s="9">
        <v>1500000</v>
      </c>
      <c r="G18" s="9">
        <v>2000000</v>
      </c>
    </row>
    <row r="19" spans="1:7" ht="15.75" thickBot="1">
      <c r="A19" s="17" t="s">
        <v>21</v>
      </c>
      <c r="B19" s="13">
        <f aca="true" t="shared" si="2" ref="B19:G19">B18-B15</f>
        <v>689324</v>
      </c>
      <c r="C19" s="13">
        <f t="shared" si="2"/>
        <v>200853</v>
      </c>
      <c r="D19" s="13">
        <f t="shared" si="2"/>
        <v>385035</v>
      </c>
      <c r="E19" s="13">
        <f t="shared" si="2"/>
        <v>602107</v>
      </c>
      <c r="F19" s="13">
        <f t="shared" si="2"/>
        <v>849772</v>
      </c>
      <c r="G19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.75" thickBot="1">
      <c r="A1" s="32" t="s">
        <v>51</v>
      </c>
      <c r="B1" s="22"/>
      <c r="C1" s="22"/>
      <c r="D1" s="22"/>
      <c r="E1" s="22"/>
      <c r="F1" s="22"/>
      <c r="G1" s="22"/>
    </row>
    <row r="2" spans="1:7" ht="15.75" thickBot="1">
      <c r="A2" s="33" t="s">
        <v>16</v>
      </c>
      <c r="B2" s="34" t="s">
        <v>103</v>
      </c>
      <c r="C2" s="34" t="s">
        <v>118</v>
      </c>
      <c r="D2" s="34" t="s">
        <v>139</v>
      </c>
      <c r="E2" s="34" t="s">
        <v>174</v>
      </c>
      <c r="F2" s="34" t="s">
        <v>211</v>
      </c>
      <c r="G2" s="34" t="s">
        <v>309</v>
      </c>
    </row>
    <row r="3" spans="1:7" ht="15">
      <c r="A3" s="71" t="s">
        <v>121</v>
      </c>
      <c r="B3" s="71">
        <v>21459</v>
      </c>
      <c r="C3" s="71"/>
      <c r="D3" s="71"/>
      <c r="E3" s="71"/>
      <c r="F3" s="71"/>
      <c r="G3" s="71"/>
    </row>
    <row r="4" spans="1:7" ht="15">
      <c r="A4" s="68" t="s">
        <v>76</v>
      </c>
      <c r="B4" s="68">
        <v>100000</v>
      </c>
      <c r="C4" s="68">
        <v>100000</v>
      </c>
      <c r="D4" s="68">
        <v>100000</v>
      </c>
      <c r="E4" s="68"/>
      <c r="F4" s="68"/>
      <c r="G4" s="68"/>
    </row>
    <row r="5" spans="1:7" ht="15">
      <c r="A5" s="68" t="s">
        <v>269</v>
      </c>
      <c r="B5" s="68">
        <v>175000</v>
      </c>
      <c r="C5" s="68">
        <v>192500</v>
      </c>
      <c r="D5" s="68">
        <v>210000</v>
      </c>
      <c r="E5" s="68">
        <v>227500</v>
      </c>
      <c r="F5" s="68"/>
      <c r="G5" s="68"/>
    </row>
    <row r="6" spans="1:7" ht="15">
      <c r="A6" s="68" t="s">
        <v>322</v>
      </c>
      <c r="B6" s="68"/>
      <c r="C6" s="68">
        <v>84000</v>
      </c>
      <c r="D6" s="68">
        <v>91000</v>
      </c>
      <c r="E6" s="68"/>
      <c r="F6" s="68"/>
      <c r="G6" s="68"/>
    </row>
    <row r="7" spans="1:7" ht="15">
      <c r="A7" s="68" t="s">
        <v>323</v>
      </c>
      <c r="B7" s="68"/>
      <c r="C7" s="68">
        <v>17899</v>
      </c>
      <c r="D7" s="68">
        <v>19868</v>
      </c>
      <c r="E7" s="68">
        <v>22195</v>
      </c>
      <c r="F7" s="68">
        <v>24701</v>
      </c>
      <c r="G7" s="68"/>
    </row>
    <row r="8" spans="1:7" ht="15">
      <c r="A8" s="68" t="s">
        <v>324</v>
      </c>
      <c r="B8" s="68"/>
      <c r="C8" s="68">
        <v>6460</v>
      </c>
      <c r="D8" s="68">
        <v>9435</v>
      </c>
      <c r="E8" s="68"/>
      <c r="F8" s="68"/>
      <c r="G8" s="68"/>
    </row>
    <row r="9" spans="1:7" ht="15">
      <c r="A9" s="68" t="s">
        <v>120</v>
      </c>
      <c r="B9" s="68"/>
      <c r="C9" s="68">
        <v>212500</v>
      </c>
      <c r="D9" s="68">
        <v>212500</v>
      </c>
      <c r="E9" s="68">
        <v>212500</v>
      </c>
      <c r="F9" s="68">
        <v>212500</v>
      </c>
      <c r="G9" s="68"/>
    </row>
    <row r="10" spans="1:7" ht="15">
      <c r="A10" s="68" t="s">
        <v>268</v>
      </c>
      <c r="B10" s="68">
        <v>5320</v>
      </c>
      <c r="C10" s="68"/>
      <c r="D10" s="68"/>
      <c r="E10" s="68"/>
      <c r="F10" s="68"/>
      <c r="G10" s="68"/>
    </row>
    <row r="11" spans="1:7" ht="15">
      <c r="A11" s="68" t="s">
        <v>181</v>
      </c>
      <c r="B11" s="68">
        <v>13454</v>
      </c>
      <c r="C11" s="68">
        <v>15030</v>
      </c>
      <c r="D11" s="68">
        <v>16727</v>
      </c>
      <c r="E11" s="68"/>
      <c r="F11" s="68"/>
      <c r="G11" s="68"/>
    </row>
    <row r="12" spans="1:7" ht="15">
      <c r="A12" s="68" t="s">
        <v>200</v>
      </c>
      <c r="B12" s="68">
        <v>25000</v>
      </c>
      <c r="C12" s="68">
        <v>25000</v>
      </c>
      <c r="D12" s="68">
        <v>25000</v>
      </c>
      <c r="E12" s="68"/>
      <c r="F12" s="68"/>
      <c r="G12" s="68"/>
    </row>
    <row r="13" spans="1:7" ht="15">
      <c r="A13" s="68" t="s">
        <v>134</v>
      </c>
      <c r="B13" s="68">
        <v>10777</v>
      </c>
      <c r="C13" s="68">
        <v>60000</v>
      </c>
      <c r="D13" s="68">
        <v>66000</v>
      </c>
      <c r="E13" s="68">
        <v>72000</v>
      </c>
      <c r="F13" s="68"/>
      <c r="G13" s="68"/>
    </row>
    <row r="14" spans="1:7" ht="15">
      <c r="A14" s="68" t="s">
        <v>146</v>
      </c>
      <c r="B14" s="68">
        <v>91000</v>
      </c>
      <c r="C14" s="68"/>
      <c r="D14" s="68"/>
      <c r="E14" s="68"/>
      <c r="F14" s="68"/>
      <c r="G14" s="68"/>
    </row>
    <row r="15" spans="1:7" ht="15">
      <c r="A15" s="68" t="s">
        <v>147</v>
      </c>
      <c r="B15" s="68">
        <v>9545</v>
      </c>
      <c r="C15" s="68"/>
      <c r="D15" s="68"/>
      <c r="E15" s="68"/>
      <c r="F15" s="68"/>
      <c r="G15" s="68"/>
    </row>
    <row r="16" spans="1:7" ht="15">
      <c r="A16" s="68" t="s">
        <v>57</v>
      </c>
      <c r="B16" s="68">
        <v>78000</v>
      </c>
      <c r="C16" s="68"/>
      <c r="D16" s="68"/>
      <c r="E16" s="68"/>
      <c r="F16" s="68"/>
      <c r="G16" s="68"/>
    </row>
    <row r="17" spans="1:7" ht="15">
      <c r="A17" s="68" t="s">
        <v>208</v>
      </c>
      <c r="B17" s="68">
        <v>13000</v>
      </c>
      <c r="C17" s="68">
        <v>13000</v>
      </c>
      <c r="D17" s="68">
        <v>13000</v>
      </c>
      <c r="E17" s="68"/>
      <c r="F17" s="68"/>
      <c r="G17" s="68"/>
    </row>
    <row r="18" spans="1:7" ht="15">
      <c r="A18" s="69" t="s">
        <v>222</v>
      </c>
      <c r="B18" s="69">
        <v>5320</v>
      </c>
      <c r="C18" s="69">
        <v>7770</v>
      </c>
      <c r="D18" s="69"/>
      <c r="E18" s="69"/>
      <c r="F18" s="69"/>
      <c r="G18" s="69"/>
    </row>
    <row r="20" spans="1:7" ht="15">
      <c r="A20" s="6" t="s">
        <v>267</v>
      </c>
      <c r="B20" s="69">
        <v>58000</v>
      </c>
      <c r="C20" s="69">
        <v>63800</v>
      </c>
      <c r="D20" s="69">
        <v>69600</v>
      </c>
      <c r="E20" s="69">
        <v>75400</v>
      </c>
      <c r="F20" s="69"/>
      <c r="G20" s="69"/>
    </row>
    <row r="21" spans="1:7" ht="15.75" thickBot="1">
      <c r="A21" s="69" t="s">
        <v>67</v>
      </c>
      <c r="B21" s="69"/>
      <c r="C21" s="69"/>
      <c r="D21" s="69"/>
      <c r="E21" s="69"/>
      <c r="F21" s="69"/>
      <c r="G21" s="69"/>
    </row>
    <row r="22" spans="1:7" ht="15.75" thickBot="1">
      <c r="A22" s="33" t="s">
        <v>18</v>
      </c>
      <c r="B22" s="13">
        <f aca="true" t="shared" si="0" ref="B22:G22">SUM(B3:B21)</f>
        <v>605875</v>
      </c>
      <c r="C22" s="13">
        <f t="shared" si="0"/>
        <v>797959</v>
      </c>
      <c r="D22" s="13">
        <f t="shared" si="0"/>
        <v>833130</v>
      </c>
      <c r="E22" s="13">
        <f t="shared" si="0"/>
        <v>609595</v>
      </c>
      <c r="F22" s="13">
        <f t="shared" si="0"/>
        <v>237201</v>
      </c>
      <c r="G22" s="13">
        <f t="shared" si="0"/>
        <v>0</v>
      </c>
    </row>
    <row r="23" spans="1:7" ht="15.75" thickBot="1">
      <c r="A23" s="33" t="s">
        <v>19</v>
      </c>
      <c r="B23" s="9">
        <v>700000</v>
      </c>
      <c r="C23" s="9">
        <v>850000</v>
      </c>
      <c r="D23" s="9">
        <v>1000000</v>
      </c>
      <c r="E23" s="9">
        <v>1100000</v>
      </c>
      <c r="F23" s="9">
        <v>1300000</v>
      </c>
      <c r="G23" s="9">
        <v>1500000</v>
      </c>
    </row>
    <row r="24" spans="1:7" ht="15.75" thickBot="1">
      <c r="A24" s="33" t="s">
        <v>3</v>
      </c>
      <c r="B24" s="9">
        <f aca="true" t="shared" si="1" ref="B24:G24">B23-B22</f>
        <v>94125</v>
      </c>
      <c r="C24" s="9">
        <f t="shared" si="1"/>
        <v>52041</v>
      </c>
      <c r="D24" s="9">
        <f t="shared" si="1"/>
        <v>166870</v>
      </c>
      <c r="E24" s="9">
        <f t="shared" si="1"/>
        <v>490405</v>
      </c>
      <c r="F24" s="9">
        <f t="shared" si="1"/>
        <v>1062799</v>
      </c>
      <c r="G24" s="9">
        <f t="shared" si="1"/>
        <v>1500000</v>
      </c>
    </row>
    <row r="25" spans="1:7" ht="15.75" thickBot="1">
      <c r="A25" s="33" t="s">
        <v>20</v>
      </c>
      <c r="B25" s="9">
        <v>900000</v>
      </c>
      <c r="C25" s="9">
        <v>1000000</v>
      </c>
      <c r="D25" s="9">
        <v>1200000</v>
      </c>
      <c r="E25" s="9">
        <v>1300000</v>
      </c>
      <c r="F25" s="9">
        <v>1500000</v>
      </c>
      <c r="G25" s="9">
        <v>2000000</v>
      </c>
    </row>
    <row r="26" spans="1:7" ht="15.75" thickBot="1">
      <c r="A26" s="33" t="s">
        <v>21</v>
      </c>
      <c r="B26" s="13">
        <f aca="true" t="shared" si="2" ref="B26:G26">B25-B22</f>
        <v>294125</v>
      </c>
      <c r="C26" s="13">
        <f t="shared" si="2"/>
        <v>202041</v>
      </c>
      <c r="D26" s="13">
        <f t="shared" si="2"/>
        <v>366870</v>
      </c>
      <c r="E26" s="13">
        <f t="shared" si="2"/>
        <v>690405</v>
      </c>
      <c r="F26" s="13">
        <f t="shared" si="2"/>
        <v>1262799</v>
      </c>
      <c r="G26" s="13">
        <f t="shared" si="2"/>
        <v>2000000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9" sqref="A9:IV10"/>
    </sheetView>
  </sheetViews>
  <sheetFormatPr defaultColWidth="11.421875" defaultRowHeight="15"/>
  <cols>
    <col min="1" max="1" width="22.00390625" style="0" customWidth="1"/>
    <col min="2" max="2" width="11.57421875" style="0" bestFit="1" customWidth="1"/>
    <col min="3" max="7" width="13.00390625" style="0" bestFit="1" customWidth="1"/>
  </cols>
  <sheetData>
    <row r="1" spans="1:7" ht="15.75" thickBot="1">
      <c r="A1" s="31" t="s">
        <v>37</v>
      </c>
      <c r="B1" s="22"/>
      <c r="C1" s="22"/>
      <c r="D1" s="22"/>
      <c r="E1" s="22"/>
      <c r="F1" s="22"/>
      <c r="G1" s="22"/>
    </row>
    <row r="2" spans="1:7" ht="15.75" thickBot="1">
      <c r="A2" s="18" t="s">
        <v>16</v>
      </c>
      <c r="B2" s="19" t="s">
        <v>103</v>
      </c>
      <c r="C2" s="19" t="s">
        <v>118</v>
      </c>
      <c r="D2" s="19" t="s">
        <v>139</v>
      </c>
      <c r="E2" s="19" t="s">
        <v>174</v>
      </c>
      <c r="F2" s="19" t="s">
        <v>211</v>
      </c>
      <c r="G2" s="19" t="s">
        <v>309</v>
      </c>
    </row>
    <row r="3" spans="1:7" ht="15">
      <c r="A3" s="71" t="s">
        <v>122</v>
      </c>
      <c r="B3" s="71">
        <v>13266</v>
      </c>
      <c r="C3" s="71"/>
      <c r="D3" s="71"/>
      <c r="E3" s="71"/>
      <c r="F3" s="71"/>
      <c r="G3" s="71"/>
    </row>
    <row r="4" spans="1:7" ht="15">
      <c r="A4" s="71" t="s">
        <v>148</v>
      </c>
      <c r="B4" s="71">
        <v>42068</v>
      </c>
      <c r="C4" s="71">
        <v>46818</v>
      </c>
      <c r="D4" s="71"/>
      <c r="E4" s="71"/>
      <c r="F4" s="71"/>
      <c r="G4" s="71"/>
    </row>
    <row r="5" spans="1:7" ht="15">
      <c r="A5" s="70" t="s">
        <v>325</v>
      </c>
      <c r="B5" s="70"/>
      <c r="C5" s="70">
        <v>34767</v>
      </c>
      <c r="D5" s="70">
        <v>38592</v>
      </c>
      <c r="E5" s="70">
        <v>43111</v>
      </c>
      <c r="F5" s="70">
        <v>47979</v>
      </c>
      <c r="G5" s="70"/>
    </row>
    <row r="6" spans="1:7" ht="15">
      <c r="A6" s="70" t="s">
        <v>106</v>
      </c>
      <c r="B6" s="70">
        <v>68904</v>
      </c>
      <c r="C6" s="70">
        <v>75794</v>
      </c>
      <c r="D6" s="70">
        <v>82685</v>
      </c>
      <c r="E6" s="70"/>
      <c r="F6" s="70"/>
      <c r="G6" s="70"/>
    </row>
    <row r="7" spans="1:7" ht="15">
      <c r="A7" s="70" t="s">
        <v>223</v>
      </c>
      <c r="B7" s="70">
        <v>31394</v>
      </c>
      <c r="C7" s="70">
        <v>34847</v>
      </c>
      <c r="D7" s="70">
        <v>38928</v>
      </c>
      <c r="E7" s="70">
        <v>43323</v>
      </c>
      <c r="F7" s="70"/>
      <c r="G7" s="70"/>
    </row>
    <row r="8" spans="1:7" ht="15">
      <c r="A8" s="70" t="s">
        <v>105</v>
      </c>
      <c r="B8" s="70"/>
      <c r="C8" s="70"/>
      <c r="D8" s="70"/>
      <c r="E8" s="70"/>
      <c r="F8" s="70"/>
      <c r="G8" s="70"/>
    </row>
    <row r="9" spans="1:7" ht="15">
      <c r="A9" s="69" t="s">
        <v>124</v>
      </c>
      <c r="B9" s="69">
        <v>11146</v>
      </c>
      <c r="C9" s="69"/>
      <c r="D9" s="69"/>
      <c r="E9" s="69"/>
      <c r="F9" s="69"/>
      <c r="G9" s="69"/>
    </row>
    <row r="10" spans="1:7" ht="15">
      <c r="A10" s="69" t="s">
        <v>154</v>
      </c>
      <c r="B10" s="69">
        <v>33808</v>
      </c>
      <c r="C10" s="69">
        <v>37625</v>
      </c>
      <c r="D10" s="69"/>
      <c r="E10" s="69"/>
      <c r="F10" s="69"/>
      <c r="G10" s="69"/>
    </row>
    <row r="11" spans="1:7" ht="15">
      <c r="A11" s="69" t="s">
        <v>182</v>
      </c>
      <c r="B11" s="69">
        <v>27380</v>
      </c>
      <c r="C11" s="69">
        <v>30587</v>
      </c>
      <c r="D11" s="69">
        <v>34040</v>
      </c>
      <c r="E11" s="69"/>
      <c r="F11" s="69"/>
      <c r="G11" s="69"/>
    </row>
    <row r="12" spans="1:7" ht="15">
      <c r="A12" s="69" t="s">
        <v>270</v>
      </c>
      <c r="B12" s="76">
        <v>5320</v>
      </c>
      <c r="C12" s="76"/>
      <c r="D12" s="76"/>
      <c r="E12" s="76"/>
      <c r="F12" s="76"/>
      <c r="G12" s="76"/>
    </row>
    <row r="13" spans="1:7" ht="15">
      <c r="A13" s="69" t="s">
        <v>271</v>
      </c>
      <c r="B13" s="76">
        <v>9450</v>
      </c>
      <c r="C13" s="76"/>
      <c r="D13" s="76"/>
      <c r="E13" s="76"/>
      <c r="F13" s="76"/>
      <c r="G13" s="76"/>
    </row>
    <row r="14" spans="1:7" ht="15">
      <c r="A14" s="69" t="s">
        <v>272</v>
      </c>
      <c r="B14" s="76">
        <v>9870</v>
      </c>
      <c r="C14" s="76"/>
      <c r="D14" s="76"/>
      <c r="E14" s="76"/>
      <c r="F14" s="76"/>
      <c r="G14" s="76"/>
    </row>
    <row r="15" spans="1:7" ht="15">
      <c r="A15" s="69"/>
      <c r="B15" s="76"/>
      <c r="C15" s="76"/>
      <c r="D15" s="76"/>
      <c r="E15" s="76"/>
      <c r="F15" s="76"/>
      <c r="G15" s="76"/>
    </row>
    <row r="16" spans="1:7" ht="15.75" thickBot="1">
      <c r="A16" s="7" t="s">
        <v>29</v>
      </c>
      <c r="B16" s="8"/>
      <c r="C16" s="8"/>
      <c r="D16" s="8"/>
      <c r="E16" s="8"/>
      <c r="F16" s="8"/>
      <c r="G16" s="8"/>
    </row>
    <row r="17" spans="1:7" ht="15.75" thickBot="1">
      <c r="A17" s="18" t="s">
        <v>18</v>
      </c>
      <c r="B17" s="13">
        <f>SUM(B3:B16)</f>
        <v>252606</v>
      </c>
      <c r="C17" s="13">
        <f>SUM(C3:C16)</f>
        <v>260438</v>
      </c>
      <c r="D17" s="13">
        <f>SUM(D3:D16)</f>
        <v>194245</v>
      </c>
      <c r="E17" s="13">
        <f>SUM(E3:E16)</f>
        <v>86434</v>
      </c>
      <c r="F17" s="13">
        <f>SUM(F3:F16)</f>
        <v>47979</v>
      </c>
      <c r="G17" s="13">
        <f>SUM(G3:G16)</f>
        <v>0</v>
      </c>
    </row>
    <row r="18" spans="1:7" ht="15.75" thickBot="1">
      <c r="A18" s="18" t="s">
        <v>19</v>
      </c>
      <c r="B18" s="9">
        <v>700000</v>
      </c>
      <c r="C18" s="9">
        <v>850000</v>
      </c>
      <c r="D18" s="9">
        <v>1000000</v>
      </c>
      <c r="E18" s="9">
        <v>1100000</v>
      </c>
      <c r="F18" s="9">
        <v>1100000</v>
      </c>
      <c r="G18" s="9">
        <v>1300000</v>
      </c>
    </row>
    <row r="19" spans="1:7" ht="15.75" thickBot="1">
      <c r="A19" s="18" t="s">
        <v>3</v>
      </c>
      <c r="B19" s="9">
        <f aca="true" t="shared" si="0" ref="B19:G19">B18-B17</f>
        <v>447394</v>
      </c>
      <c r="C19" s="9">
        <f t="shared" si="0"/>
        <v>589562</v>
      </c>
      <c r="D19" s="9">
        <f t="shared" si="0"/>
        <v>805755</v>
      </c>
      <c r="E19" s="9">
        <f t="shared" si="0"/>
        <v>1013566</v>
      </c>
      <c r="F19" s="9">
        <f t="shared" si="0"/>
        <v>1052021</v>
      </c>
      <c r="G19" s="9">
        <f t="shared" si="0"/>
        <v>1300000</v>
      </c>
    </row>
    <row r="20" spans="1:7" ht="15.75" thickBot="1">
      <c r="A20" s="18" t="s">
        <v>20</v>
      </c>
      <c r="B20" s="9">
        <v>900000</v>
      </c>
      <c r="C20" s="9">
        <v>1000000</v>
      </c>
      <c r="D20" s="9">
        <v>1200000</v>
      </c>
      <c r="E20" s="9">
        <v>1300000</v>
      </c>
      <c r="F20" s="9">
        <v>1300000</v>
      </c>
      <c r="G20" s="9">
        <v>1500000</v>
      </c>
    </row>
    <row r="21" spans="1:7" ht="15.75" thickBot="1">
      <c r="A21" s="18" t="s">
        <v>21</v>
      </c>
      <c r="B21" s="13">
        <f aca="true" t="shared" si="1" ref="B21:G21">B20-B17</f>
        <v>647394</v>
      </c>
      <c r="C21" s="13">
        <f t="shared" si="1"/>
        <v>739562</v>
      </c>
      <c r="D21" s="13">
        <f t="shared" si="1"/>
        <v>1005755</v>
      </c>
      <c r="E21" s="13">
        <f t="shared" si="1"/>
        <v>1213566</v>
      </c>
      <c r="F21" s="13">
        <f t="shared" si="1"/>
        <v>1252021</v>
      </c>
      <c r="G21" s="13">
        <f t="shared" si="1"/>
        <v>1500000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Crit</dc:creator>
  <cp:keywords/>
  <dc:description/>
  <cp:lastModifiedBy>Sébastien HILLION</cp:lastModifiedBy>
  <dcterms:created xsi:type="dcterms:W3CDTF">2018-06-22T08:36:30Z</dcterms:created>
  <dcterms:modified xsi:type="dcterms:W3CDTF">2024-03-19T11:22:07Z</dcterms:modified>
  <cp:category/>
  <cp:version/>
  <cp:contentType/>
  <cp:contentStatus/>
</cp:coreProperties>
</file>